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nobuya.takigawa\Desktop\中間評価・事後評価検討\SCORE-U\06_中間評価関連資料一式（大学推進型）\"/>
    </mc:Choice>
  </mc:AlternateContent>
  <xr:revisionPtr revIDLastSave="0" documentId="13_ncr:1_{9EDEAB4E-511C-4C5A-A470-374020539D11}" xr6:coauthVersionLast="47" xr6:coauthVersionMax="47" xr10:uidLastSave="{00000000-0000-0000-0000-000000000000}"/>
  <bookViews>
    <workbookView xWindow="28680" yWindow="-120" windowWidth="29040" windowHeight="15840" tabRatio="694" xr2:uid="{8186134A-3964-49D9-B63A-2BD0A11B02F0}"/>
  </bookViews>
  <sheets>
    <sheet name="活動実績一覧(集計)" sheetId="35" r:id="rId1"/>
    <sheet name="1.GAPファンド" sheetId="6" r:id="rId2"/>
    <sheet name="2-1.研究開発課題" sheetId="13" r:id="rId3"/>
    <sheet name="2-2.今後の事業開発の展開" sheetId="42" r:id="rId4"/>
    <sheet name="2-3.起業・事業化に向けた研修" sheetId="37" r:id="rId5"/>
    <sheet name="3-1.知的財産権(出願)" sheetId="28" r:id="rId6"/>
    <sheet name="3-2.知的財産権(登録)" sheetId="29" r:id="rId7"/>
    <sheet name="4.成果の発信(研究開発課題)" sheetId="16" r:id="rId8"/>
    <sheet name="10.規則（関係諸ルール・規程）の整備" sheetId="47" r:id="rId9"/>
    <sheet name="12.対外広報活動（全体）" sheetId="39" r:id="rId10"/>
    <sheet name="13.外部資金・収入等（大学全体）" sheetId="48" r:id="rId11"/>
    <sheet name="13.外部資金・収入等（大学推進型のみ）" sheetId="11" r:id="rId12"/>
    <sheet name="14.起業（大学推進型のみ）" sheetId="36" r:id="rId13"/>
  </sheets>
  <definedNames>
    <definedName name="_xlnm.Print_Area" localSheetId="8">'10.規則（関係諸ルール・規程）の整備'!$A$1:$AH$10</definedName>
    <definedName name="_xlnm.Print_Area" localSheetId="9">'12.対外広報活動（全体）'!$A$1:$I$37</definedName>
    <definedName name="_xlnm.Print_Area" localSheetId="11">'13.外部資金・収入等（大学推進型のみ）'!$A$1:$N$35</definedName>
    <definedName name="_xlnm.Print_Area" localSheetId="10">'13.外部資金・収入等（大学全体）'!$A$1:$N$35</definedName>
    <definedName name="_xlnm.Print_Area" localSheetId="12">'14.起業（大学推進型のみ）'!$A$1:$N$47</definedName>
    <definedName name="_xlnm.Print_Area" localSheetId="2">'2-1.研究開発課題'!$A$1:$M$59</definedName>
    <definedName name="_xlnm.Print_Area" localSheetId="3">'2-2.今後の事業開発の展開'!$A$1:$F$41</definedName>
    <definedName name="_xlnm.Print_Area" localSheetId="4">'2-3.起業・事業化に向けた研修'!$A$1:$H$46</definedName>
    <definedName name="_xlnm.Print_Area" localSheetId="5">'3-1.知的財産権(出願)'!$A$1:$J$82</definedName>
    <definedName name="_xlnm.Print_Area" localSheetId="6">'3-2.知的財産権(登録)'!$A$1:$J$79</definedName>
    <definedName name="_xlnm.Print_Area" localSheetId="7">'4.成果の発信(研究開発課題)'!$A$1:$I$77</definedName>
    <definedName name="_xlnm.Print_Area" localSheetId="0">'活動実績一覧(集計)'!$A$1:$L$57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5" i="35" l="1"/>
  <c r="J25" i="35" s="1"/>
  <c r="G24" i="35"/>
  <c r="B10" i="47"/>
  <c r="B9" i="47"/>
  <c r="J36" i="35"/>
  <c r="I47" i="35"/>
  <c r="I46" i="35"/>
  <c r="I45" i="35"/>
  <c r="I44" i="35"/>
  <c r="I43" i="35"/>
  <c r="I42" i="35"/>
  <c r="I41" i="35"/>
  <c r="I40" i="35"/>
  <c r="I39" i="35"/>
  <c r="I38" i="35"/>
  <c r="H47" i="35"/>
  <c r="H46" i="35"/>
  <c r="H45" i="35"/>
  <c r="H44" i="35"/>
  <c r="H43" i="35"/>
  <c r="H42" i="35"/>
  <c r="H41" i="35"/>
  <c r="H40" i="35"/>
  <c r="H39" i="35"/>
  <c r="H38" i="35"/>
  <c r="G47" i="35"/>
  <c r="G46" i="35"/>
  <c r="G45" i="35"/>
  <c r="G44" i="35"/>
  <c r="G43" i="35"/>
  <c r="G42" i="35"/>
  <c r="G41" i="35"/>
  <c r="G40" i="35"/>
  <c r="G39" i="35"/>
  <c r="G38" i="35"/>
  <c r="N34" i="11"/>
  <c r="H34" i="11"/>
  <c r="C34" i="11"/>
  <c r="M34" i="11"/>
  <c r="L34" i="11"/>
  <c r="K34" i="11"/>
  <c r="J34" i="11"/>
  <c r="I34" i="11"/>
  <c r="G34" i="11"/>
  <c r="F34" i="11"/>
  <c r="E34" i="11"/>
  <c r="D34" i="11"/>
  <c r="N33" i="11"/>
  <c r="I33" i="11"/>
  <c r="B33" i="11"/>
  <c r="M25" i="11"/>
  <c r="L25" i="11"/>
  <c r="K25" i="11"/>
  <c r="J25" i="11"/>
  <c r="H25" i="11"/>
  <c r="G25" i="11"/>
  <c r="F25" i="11"/>
  <c r="E25" i="11"/>
  <c r="D25" i="11"/>
  <c r="C25" i="11"/>
  <c r="N24" i="11"/>
  <c r="I24" i="11"/>
  <c r="B24" i="11"/>
  <c r="M16" i="11"/>
  <c r="L16" i="11"/>
  <c r="K16" i="11"/>
  <c r="J16" i="11"/>
  <c r="H16" i="11"/>
  <c r="G16" i="11"/>
  <c r="F16" i="11"/>
  <c r="E16" i="11"/>
  <c r="D16" i="11"/>
  <c r="C16" i="11"/>
  <c r="N15" i="11"/>
  <c r="I15" i="11"/>
  <c r="B15" i="11"/>
  <c r="J35" i="35"/>
  <c r="J34" i="35"/>
  <c r="J33" i="35"/>
  <c r="J32" i="35"/>
  <c r="J31" i="35"/>
  <c r="J30" i="35"/>
  <c r="J29" i="35"/>
  <c r="J28" i="35"/>
  <c r="J27" i="35"/>
  <c r="J26" i="35"/>
  <c r="J24" i="35"/>
  <c r="I35" i="35"/>
  <c r="I34" i="35"/>
  <c r="I33" i="35"/>
  <c r="I32" i="35"/>
  <c r="I31" i="35"/>
  <c r="I30" i="35"/>
  <c r="I29" i="35"/>
  <c r="I28" i="35"/>
  <c r="I27" i="35"/>
  <c r="I26" i="35"/>
  <c r="C34" i="48"/>
  <c r="H35" i="35"/>
  <c r="H34" i="35"/>
  <c r="H33" i="35"/>
  <c r="H32" i="35"/>
  <c r="H31" i="35"/>
  <c r="H30" i="35"/>
  <c r="H29" i="35"/>
  <c r="H28" i="35"/>
  <c r="H27" i="35"/>
  <c r="H26" i="35"/>
  <c r="G35" i="35"/>
  <c r="G34" i="35"/>
  <c r="G33" i="35"/>
  <c r="G32" i="35"/>
  <c r="G31" i="35"/>
  <c r="G30" i="35"/>
  <c r="G29" i="35"/>
  <c r="G28" i="35"/>
  <c r="G27" i="35"/>
  <c r="G26" i="35"/>
  <c r="J34" i="48"/>
  <c r="K34" i="48"/>
  <c r="L34" i="48"/>
  <c r="M34" i="48"/>
  <c r="N34" i="48"/>
  <c r="I34" i="48"/>
  <c r="H34" i="48"/>
  <c r="G34" i="48"/>
  <c r="F34" i="48"/>
  <c r="E34" i="48"/>
  <c r="D34" i="48"/>
  <c r="N24" i="48"/>
  <c r="N23" i="48"/>
  <c r="M25" i="48"/>
  <c r="L25" i="48"/>
  <c r="K25" i="48"/>
  <c r="J25" i="48"/>
  <c r="I25" i="48"/>
  <c r="H25" i="48"/>
  <c r="G25" i="48"/>
  <c r="F25" i="48"/>
  <c r="E25" i="48"/>
  <c r="D25" i="48"/>
  <c r="C25" i="48"/>
  <c r="N14" i="48"/>
  <c r="N15" i="48"/>
  <c r="M16" i="48"/>
  <c r="L16" i="48"/>
  <c r="K16" i="48"/>
  <c r="J16" i="48"/>
  <c r="I14" i="48"/>
  <c r="I15" i="48"/>
  <c r="H16" i="48"/>
  <c r="G16" i="48"/>
  <c r="F16" i="48"/>
  <c r="E16" i="48"/>
  <c r="D16" i="48"/>
  <c r="C16" i="48"/>
  <c r="N33" i="48"/>
  <c r="I33" i="48"/>
  <c r="B33" i="48"/>
  <c r="I24" i="48"/>
  <c r="B24" i="48"/>
  <c r="B15" i="48"/>
  <c r="N25" i="48" l="1"/>
  <c r="N16" i="48"/>
  <c r="I16" i="48"/>
  <c r="J17" i="35"/>
  <c r="J22" i="35"/>
  <c r="J21" i="35"/>
  <c r="J20" i="35"/>
  <c r="J19" i="35"/>
  <c r="J18" i="35"/>
  <c r="J16" i="35"/>
  <c r="J15" i="35"/>
  <c r="J14" i="35"/>
  <c r="J13" i="35"/>
  <c r="J12" i="35"/>
  <c r="J11" i="35"/>
  <c r="J10" i="35"/>
  <c r="J8" i="35"/>
  <c r="J7" i="35"/>
  <c r="J6" i="35"/>
  <c r="E9" i="6"/>
  <c r="D9" i="6"/>
  <c r="F9" i="6" l="1"/>
  <c r="I12" i="35"/>
  <c r="H12" i="35"/>
  <c r="J57" i="35" l="1"/>
  <c r="J56" i="35"/>
  <c r="J55" i="35"/>
  <c r="J54" i="35"/>
  <c r="J53" i="35"/>
  <c r="J52" i="35"/>
  <c r="J43" i="35"/>
  <c r="G37" i="35"/>
  <c r="J49" i="35"/>
  <c r="J48" i="35"/>
  <c r="G50" i="35"/>
  <c r="H50" i="35"/>
  <c r="I50" i="35"/>
  <c r="G51" i="35"/>
  <c r="H51" i="35"/>
  <c r="I51" i="35"/>
  <c r="N32" i="48"/>
  <c r="I32" i="48"/>
  <c r="B32" i="48"/>
  <c r="N31" i="48"/>
  <c r="I31" i="48"/>
  <c r="B31" i="48"/>
  <c r="I23" i="48"/>
  <c r="B23" i="48"/>
  <c r="N22" i="48"/>
  <c r="I22" i="48"/>
  <c r="B22" i="48"/>
  <c r="B14" i="48"/>
  <c r="N13" i="48"/>
  <c r="I13" i="48"/>
  <c r="B13" i="48"/>
  <c r="B3" i="48"/>
  <c r="B1" i="48"/>
  <c r="F38" i="42"/>
  <c r="F37" i="42"/>
  <c r="F36" i="42"/>
  <c r="F35" i="42"/>
  <c r="F34" i="42"/>
  <c r="F33" i="42"/>
  <c r="F32" i="42"/>
  <c r="I32" i="11"/>
  <c r="I31" i="11"/>
  <c r="I23" i="11"/>
  <c r="I25" i="11" s="1"/>
  <c r="I22" i="11"/>
  <c r="I14" i="11"/>
  <c r="I16" i="11" s="1"/>
  <c r="I13" i="11"/>
  <c r="N13" i="11"/>
  <c r="J23" i="35"/>
  <c r="H36" i="35" l="1"/>
  <c r="H24" i="35"/>
  <c r="I24" i="35"/>
  <c r="I25" i="35"/>
  <c r="H25" i="35"/>
  <c r="J47" i="35"/>
  <c r="H37" i="35"/>
  <c r="J45" i="35"/>
  <c r="J51" i="35"/>
  <c r="G36" i="35"/>
  <c r="J50" i="35"/>
  <c r="J41" i="35"/>
  <c r="I37" i="35"/>
  <c r="I36" i="35"/>
  <c r="J40" i="35"/>
  <c r="J44" i="35"/>
  <c r="J42" i="35"/>
  <c r="J46" i="35"/>
  <c r="J38" i="35"/>
  <c r="J39" i="35"/>
  <c r="I22" i="35"/>
  <c r="H22" i="35"/>
  <c r="G22" i="35"/>
  <c r="I21" i="35"/>
  <c r="I20" i="35"/>
  <c r="H21" i="35"/>
  <c r="H20" i="35"/>
  <c r="G21" i="35"/>
  <c r="G20" i="35"/>
  <c r="I19" i="35"/>
  <c r="I18" i="35"/>
  <c r="H19" i="35"/>
  <c r="H18" i="35"/>
  <c r="G19" i="35"/>
  <c r="G18" i="35"/>
  <c r="I17" i="35"/>
  <c r="H17" i="35"/>
  <c r="G17" i="35"/>
  <c r="I13" i="35"/>
  <c r="H13" i="35"/>
  <c r="J37" i="35" l="1"/>
  <c r="I8" i="35" l="1"/>
  <c r="H8" i="35"/>
  <c r="G8" i="35"/>
  <c r="I7" i="35"/>
  <c r="H7" i="35"/>
  <c r="G7" i="35"/>
  <c r="I6" i="35"/>
  <c r="H6" i="35"/>
  <c r="G6" i="35"/>
  <c r="I11" i="35"/>
  <c r="H11" i="35"/>
  <c r="G11" i="35"/>
  <c r="I10" i="35"/>
  <c r="H10" i="35"/>
  <c r="G10" i="35"/>
  <c r="N32" i="11"/>
  <c r="B32" i="11"/>
  <c r="N31" i="11"/>
  <c r="B31" i="11"/>
  <c r="N23" i="11"/>
  <c r="N25" i="11" s="1"/>
  <c r="B23" i="11"/>
  <c r="N22" i="11"/>
  <c r="B22" i="11"/>
  <c r="F26" i="42" l="1"/>
  <c r="F25" i="42"/>
  <c r="F24" i="42"/>
  <c r="F23" i="42"/>
  <c r="F22" i="42"/>
  <c r="F21" i="42"/>
  <c r="F20" i="42"/>
  <c r="I28" i="6"/>
  <c r="F28" i="6"/>
  <c r="I27" i="6"/>
  <c r="F27" i="6"/>
  <c r="I26" i="6"/>
  <c r="F26" i="6"/>
  <c r="H25" i="6"/>
  <c r="G25" i="6"/>
  <c r="I25" i="6" s="1"/>
  <c r="E25" i="6"/>
  <c r="F25" i="6" s="1"/>
  <c r="D25" i="6"/>
  <c r="I20" i="6"/>
  <c r="F20" i="6"/>
  <c r="I19" i="6"/>
  <c r="F19" i="6"/>
  <c r="I18" i="6"/>
  <c r="F18" i="6"/>
  <c r="H17" i="6"/>
  <c r="G17" i="6"/>
  <c r="E17" i="6"/>
  <c r="D17" i="6"/>
  <c r="F17" i="6" s="1"/>
  <c r="G13" i="35"/>
  <c r="B3" i="36"/>
  <c r="B3" i="11"/>
  <c r="M3" i="39"/>
  <c r="B3" i="39"/>
  <c r="B3" i="47"/>
  <c r="B3" i="16"/>
  <c r="B3" i="29"/>
  <c r="B3" i="28"/>
  <c r="B3" i="37"/>
  <c r="B3" i="42"/>
  <c r="B3" i="13"/>
  <c r="B3" i="6"/>
  <c r="B1" i="13"/>
  <c r="F14" i="42"/>
  <c r="F13" i="42"/>
  <c r="F12" i="42"/>
  <c r="F11" i="42"/>
  <c r="F10" i="42"/>
  <c r="F9" i="42"/>
  <c r="F8" i="42"/>
  <c r="N14" i="11"/>
  <c r="N16" i="11" s="1"/>
  <c r="B8" i="47"/>
  <c r="B1" i="47"/>
  <c r="I17" i="6" l="1"/>
  <c r="B13" i="11"/>
  <c r="B14" i="11"/>
  <c r="B1" i="42"/>
  <c r="B1" i="39" l="1"/>
  <c r="B1" i="6" l="1"/>
  <c r="B1" i="37"/>
  <c r="I10" i="6" l="1"/>
  <c r="F10" i="6"/>
  <c r="B1" i="36" l="1"/>
  <c r="B1" i="28"/>
  <c r="B1" i="29"/>
  <c r="B1" i="16"/>
  <c r="B1" i="11"/>
  <c r="H9" i="6"/>
  <c r="G9" i="6"/>
  <c r="I11" i="6"/>
  <c r="I12" i="6"/>
  <c r="I9" i="6" l="1"/>
  <c r="G12" i="35"/>
  <c r="F12" i="6" l="1"/>
  <c r="F1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h.satow</author>
  </authors>
  <commentList>
    <comment ref="G5" authorId="0" shapeId="0" xr:uid="{ED8831F6-A6E3-43A1-A09C-12AE1B3D5E56}">
      <text>
        <r>
          <rPr>
            <b/>
            <sz val="9"/>
            <color indexed="81"/>
            <rFont val="MS P ゴシック"/>
            <family val="3"/>
            <charset val="128"/>
          </rPr>
          <t>青色セルには直接入力してください。
白色セルは各シートにリンクして集計されます。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h.satow</author>
  </authors>
  <commentList>
    <comment ref="G9" authorId="0" shapeId="0" xr:uid="{035E175C-F4E3-4DFE-81D8-AD5C1DFB5212}">
      <text>
        <r>
          <rPr>
            <b/>
            <sz val="9"/>
            <color indexed="81"/>
            <rFont val="ＭＳ Ｐゴシック"/>
            <family val="3"/>
            <charset val="128"/>
          </rPr>
          <t>該当する場合には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h.satow</author>
  </authors>
  <commentList>
    <comment ref="G9" authorId="0" shapeId="0" xr:uid="{5E67C3FA-590F-49B8-88B4-8ECDCE1A7C45}">
      <text>
        <r>
          <rPr>
            <b/>
            <sz val="9"/>
            <color indexed="81"/>
            <rFont val="ＭＳ Ｐゴシック"/>
            <family val="3"/>
            <charset val="128"/>
          </rPr>
          <t>該当する場合には　○</t>
        </r>
      </text>
    </comment>
  </commentList>
</comments>
</file>

<file path=xl/sharedStrings.xml><?xml version="1.0" encoding="utf-8"?>
<sst xmlns="http://schemas.openxmlformats.org/spreadsheetml/2006/main" count="830" uniqueCount="278">
  <si>
    <t>大学が取得した株式・新株予約権</t>
    <phoneticPr fontId="1"/>
  </si>
  <si>
    <t>件数</t>
    <phoneticPr fontId="1"/>
  </si>
  <si>
    <t>E．上記Ａ～Ｄの技術シーズの事業化に向けた活動を行う予定はない</t>
    <phoneticPr fontId="1"/>
  </si>
  <si>
    <t>F．（A～E以外）の詳細：</t>
    <phoneticPr fontId="1"/>
  </si>
  <si>
    <t>応募数</t>
    <phoneticPr fontId="7"/>
  </si>
  <si>
    <t>採択数</t>
    <phoneticPr fontId="7"/>
  </si>
  <si>
    <t>採択率</t>
    <rPh sb="0" eb="2">
      <t>サイタク</t>
    </rPh>
    <rPh sb="2" eb="3">
      <t>リツ</t>
    </rPh>
    <phoneticPr fontId="7"/>
  </si>
  <si>
    <t>件</t>
    <rPh sb="0" eb="1">
      <t>ケン</t>
    </rPh>
    <phoneticPr fontId="7"/>
  </si>
  <si>
    <t>合計</t>
    <rPh sb="0" eb="2">
      <t>ゴウケイ</t>
    </rPh>
    <phoneticPr fontId="7"/>
  </si>
  <si>
    <t>内容</t>
    <rPh sb="0" eb="2">
      <t>ナイヨウ</t>
    </rPh>
    <phoneticPr fontId="1"/>
  </si>
  <si>
    <t>参加者数</t>
    <rPh sb="0" eb="4">
      <t>サンカシャスウ</t>
    </rPh>
    <phoneticPr fontId="1"/>
  </si>
  <si>
    <t>起業・事業化に向けた研修回数</t>
    <phoneticPr fontId="1"/>
  </si>
  <si>
    <t>担当者名</t>
    <rPh sb="0" eb="3">
      <t>タントウシャ</t>
    </rPh>
    <rPh sb="3" eb="4">
      <t>メイ</t>
    </rPh>
    <phoneticPr fontId="7"/>
  </si>
  <si>
    <t>担当者所属</t>
    <rPh sb="0" eb="3">
      <t>タントウシャ</t>
    </rPh>
    <rPh sb="3" eb="5">
      <t>ショゾク</t>
    </rPh>
    <phoneticPr fontId="7"/>
  </si>
  <si>
    <t>その他</t>
    <rPh sb="2" eb="3">
      <t>タ</t>
    </rPh>
    <phoneticPr fontId="1"/>
  </si>
  <si>
    <t>会社数</t>
    <rPh sb="0" eb="3">
      <t>カイシャスウ</t>
    </rPh>
    <phoneticPr fontId="7"/>
  </si>
  <si>
    <t>株式・新株予約権の売却数</t>
    <rPh sb="9" eb="11">
      <t>バイキャク</t>
    </rPh>
    <rPh sb="11" eb="12">
      <t>スウ</t>
    </rPh>
    <phoneticPr fontId="1"/>
  </si>
  <si>
    <t>株式・新株予約権の売却益</t>
    <rPh sb="9" eb="11">
      <t>バイキャク</t>
    </rPh>
    <rPh sb="11" eb="12">
      <t>エキ</t>
    </rPh>
    <phoneticPr fontId="1"/>
  </si>
  <si>
    <t>会社数</t>
    <rPh sb="0" eb="2">
      <t>カイシャ</t>
    </rPh>
    <rPh sb="2" eb="3">
      <t>スウ</t>
    </rPh>
    <phoneticPr fontId="7"/>
  </si>
  <si>
    <t>知財収入</t>
    <rPh sb="0" eb="2">
      <t>チザイ</t>
    </rPh>
    <rPh sb="2" eb="4">
      <t>シュウニュウ</t>
    </rPh>
    <phoneticPr fontId="1"/>
  </si>
  <si>
    <t>No.</t>
    <phoneticPr fontId="1"/>
  </si>
  <si>
    <t>研究開発課題名</t>
    <rPh sb="0" eb="2">
      <t>ケンキュウ</t>
    </rPh>
    <rPh sb="2" eb="4">
      <t>カイハツ</t>
    </rPh>
    <rPh sb="4" eb="5">
      <t>ダイ</t>
    </rPh>
    <rPh sb="6" eb="7">
      <t>メイ</t>
    </rPh>
    <phoneticPr fontId="1"/>
  </si>
  <si>
    <t>知財の名称</t>
    <rPh sb="0" eb="2">
      <t>チザイ</t>
    </rPh>
    <rPh sb="3" eb="5">
      <t>メイショウ</t>
    </rPh>
    <phoneticPr fontId="2"/>
  </si>
  <si>
    <t>出願年月</t>
    <rPh sb="0" eb="2">
      <t>シュツガン</t>
    </rPh>
    <rPh sb="2" eb="4">
      <t>ネンゲツ</t>
    </rPh>
    <phoneticPr fontId="2"/>
  </si>
  <si>
    <t>出願番号</t>
    <rPh sb="0" eb="2">
      <t>シュツガン</t>
    </rPh>
    <rPh sb="2" eb="4">
      <t>バンゴウ</t>
    </rPh>
    <phoneticPr fontId="2"/>
  </si>
  <si>
    <t>出願人</t>
    <rPh sb="0" eb="3">
      <t>シュツガンニン</t>
    </rPh>
    <phoneticPr fontId="2"/>
  </si>
  <si>
    <t>備考</t>
    <rPh sb="0" eb="2">
      <t>ビコウ</t>
    </rPh>
    <phoneticPr fontId="2"/>
  </si>
  <si>
    <t>研究代表者</t>
    <phoneticPr fontId="1"/>
  </si>
  <si>
    <t>○</t>
  </si>
  <si>
    <t>○</t>
    <phoneticPr fontId="1"/>
  </si>
  <si>
    <t>登録年月</t>
    <rPh sb="0" eb="2">
      <t>トウロク</t>
    </rPh>
    <rPh sb="2" eb="4">
      <t>ネンゲツ</t>
    </rPh>
    <phoneticPr fontId="2"/>
  </si>
  <si>
    <t>発表タイトル</t>
    <rPh sb="0" eb="2">
      <t>ハッピョウ</t>
    </rPh>
    <phoneticPr fontId="2"/>
  </si>
  <si>
    <t>発表機関</t>
    <rPh sb="0" eb="2">
      <t>ハッピョウ</t>
    </rPh>
    <rPh sb="2" eb="4">
      <t>キカン</t>
    </rPh>
    <phoneticPr fontId="2"/>
  </si>
  <si>
    <t>主な研究者</t>
    <rPh sb="0" eb="1">
      <t>オモ</t>
    </rPh>
    <rPh sb="2" eb="5">
      <t>ケンキュウシャ</t>
    </rPh>
    <phoneticPr fontId="2"/>
  </si>
  <si>
    <t>URL</t>
  </si>
  <si>
    <t>発表年月日</t>
    <rPh sb="0" eb="2">
      <t>ハッピョウ</t>
    </rPh>
    <rPh sb="2" eb="5">
      <t>ネンガッピ</t>
    </rPh>
    <phoneticPr fontId="2"/>
  </si>
  <si>
    <t>概要</t>
    <rPh sb="0" eb="2">
      <t>ガイヨウ</t>
    </rPh>
    <phoneticPr fontId="7"/>
  </si>
  <si>
    <t>項目</t>
    <rPh sb="0" eb="2">
      <t>コウモク</t>
    </rPh>
    <phoneticPr fontId="7"/>
  </si>
  <si>
    <t>備考</t>
    <rPh sb="0" eb="2">
      <t>ビコウ</t>
    </rPh>
    <phoneticPr fontId="7"/>
  </si>
  <si>
    <t>出典（リンク先等）</t>
    <rPh sb="0" eb="2">
      <t>シュッテン</t>
    </rPh>
    <rPh sb="6" eb="7">
      <t>サキ</t>
    </rPh>
    <rPh sb="7" eb="8">
      <t>トウ</t>
    </rPh>
    <phoneticPr fontId="7"/>
  </si>
  <si>
    <t>③</t>
    <phoneticPr fontId="7"/>
  </si>
  <si>
    <t>出願</t>
    <rPh sb="0" eb="2">
      <t>シュツガン</t>
    </rPh>
    <phoneticPr fontId="7"/>
  </si>
  <si>
    <t>国内</t>
    <rPh sb="0" eb="2">
      <t>コクナイ</t>
    </rPh>
    <phoneticPr fontId="2"/>
  </si>
  <si>
    <t>国内</t>
    <rPh sb="0" eb="2">
      <t>コクナイ</t>
    </rPh>
    <phoneticPr fontId="7"/>
  </si>
  <si>
    <t>登録</t>
    <rPh sb="0" eb="2">
      <t>トウロク</t>
    </rPh>
    <phoneticPr fontId="7"/>
  </si>
  <si>
    <t>※直接入力してください</t>
    <rPh sb="1" eb="3">
      <t>チョクセツ</t>
    </rPh>
    <rPh sb="3" eb="5">
      <t>ニュウリョク</t>
    </rPh>
    <phoneticPr fontId="7"/>
  </si>
  <si>
    <t>⑫</t>
    <phoneticPr fontId="7"/>
  </si>
  <si>
    <t>No</t>
    <phoneticPr fontId="7"/>
  </si>
  <si>
    <t>分野</t>
    <rPh sb="0" eb="2">
      <t>ブンヤ</t>
    </rPh>
    <phoneticPr fontId="7"/>
  </si>
  <si>
    <t>法人名称</t>
    <rPh sb="0" eb="2">
      <t>ホウジン</t>
    </rPh>
    <rPh sb="2" eb="4">
      <t>メイショウ</t>
    </rPh>
    <phoneticPr fontId="7"/>
  </si>
  <si>
    <t>設立時期</t>
    <rPh sb="0" eb="2">
      <t>セツリツ</t>
    </rPh>
    <rPh sb="2" eb="4">
      <t>ジキ</t>
    </rPh>
    <phoneticPr fontId="7"/>
  </si>
  <si>
    <t>シーズ</t>
    <phoneticPr fontId="7"/>
  </si>
  <si>
    <t>株式会社○○</t>
    <rPh sb="0" eb="4">
      <t>カブシキガイシャ</t>
    </rPh>
    <phoneticPr fontId="7"/>
  </si>
  <si>
    <t>(例)</t>
    <rPh sb="1" eb="2">
      <t>レイ</t>
    </rPh>
    <phoneticPr fontId="1"/>
  </si>
  <si>
    <t>（株）XXX</t>
    <rPh sb="0" eb="3">
      <t>カブ</t>
    </rPh>
    <phoneticPr fontId="1"/>
  </si>
  <si>
    <t>XXXによりXXXが可能に</t>
    <rPh sb="10" eb="12">
      <t>カノウ</t>
    </rPh>
    <phoneticPr fontId="1"/>
  </si>
  <si>
    <t>http://xx-prs.co.jp/XXX</t>
    <phoneticPr fontId="1"/>
  </si>
  <si>
    <t>XXにおけるXX効果のあるXXXX開発</t>
    <rPh sb="8" eb="10">
      <t>コウカ</t>
    </rPh>
    <rPh sb="17" eb="19">
      <t>カイハツ</t>
    </rPh>
    <phoneticPr fontId="1"/>
  </si>
  <si>
    <t>XXを活用し、XXXを販売</t>
    <rPh sb="3" eb="5">
      <t>カツヨウ</t>
    </rPh>
    <rPh sb="11" eb="13">
      <t>ハンバイ</t>
    </rPh>
    <phoneticPr fontId="1"/>
  </si>
  <si>
    <t>応募数</t>
    <rPh sb="0" eb="3">
      <t>オウボスウ</t>
    </rPh>
    <phoneticPr fontId="1"/>
  </si>
  <si>
    <t>採択数</t>
    <rPh sb="0" eb="2">
      <t>サイタク</t>
    </rPh>
    <rPh sb="2" eb="3">
      <t>スウ</t>
    </rPh>
    <phoneticPr fontId="1"/>
  </si>
  <si>
    <t>採択率</t>
    <rPh sb="0" eb="3">
      <t>サイタクリツ</t>
    </rPh>
    <phoneticPr fontId="1"/>
  </si>
  <si>
    <t>％</t>
    <phoneticPr fontId="1"/>
  </si>
  <si>
    <t>回</t>
    <rPh sb="0" eb="1">
      <t>カイ</t>
    </rPh>
    <phoneticPr fontId="1"/>
  </si>
  <si>
    <t>特許:XXXによるXXX</t>
    <rPh sb="0" eb="2">
      <t>トッキョ</t>
    </rPh>
    <phoneticPr fontId="1"/>
  </si>
  <si>
    <t>回路:XXXを行う回路</t>
    <rPh sb="0" eb="2">
      <t>カイロ</t>
    </rPh>
    <rPh sb="7" eb="8">
      <t>オコナ</t>
    </rPh>
    <rPh sb="9" eb="11">
      <t>カイロ</t>
    </rPh>
    <phoneticPr fontId="1"/>
  </si>
  <si>
    <t>******</t>
    <phoneticPr fontId="1"/>
  </si>
  <si>
    <t>人</t>
    <rPh sb="0" eb="1">
      <t>ニン</t>
    </rPh>
    <phoneticPr fontId="1"/>
  </si>
  <si>
    <t>⑭</t>
    <phoneticPr fontId="1"/>
  </si>
  <si>
    <t>XX教授の研究開発にXXが不要となった。</t>
    <rPh sb="2" eb="4">
      <t>キョウジュ</t>
    </rPh>
    <rPh sb="5" eb="9">
      <t>ケンキュウカイハツ</t>
    </rPh>
    <rPh sb="13" eb="15">
      <t>フヨウ</t>
    </rPh>
    <phoneticPr fontId="7"/>
  </si>
  <si>
    <t>（内VC等投資家）</t>
    <phoneticPr fontId="1"/>
  </si>
  <si>
    <t>円</t>
    <rPh sb="0" eb="1">
      <t>エン</t>
    </rPh>
    <phoneticPr fontId="7"/>
  </si>
  <si>
    <t>④その他</t>
    <rPh sb="3" eb="4">
      <t>タ</t>
    </rPh>
    <phoneticPr fontId="1"/>
  </si>
  <si>
    <t>大学等発ベンチャーからの収入等</t>
    <phoneticPr fontId="1"/>
  </si>
  <si>
    <t>寄付金等</t>
    <phoneticPr fontId="1"/>
  </si>
  <si>
    <t>その他</t>
    <phoneticPr fontId="1"/>
  </si>
  <si>
    <t>株式・新株予約権の売却益</t>
    <phoneticPr fontId="1"/>
  </si>
  <si>
    <t>知財収入</t>
    <phoneticPr fontId="1"/>
  </si>
  <si>
    <t>直接経費（単位:円）</t>
    <rPh sb="0" eb="4">
      <t>チョクセツケイヒ</t>
    </rPh>
    <phoneticPr fontId="1"/>
  </si>
  <si>
    <t>研究開発課題の概要</t>
    <rPh sb="0" eb="6">
      <t>ケンキュウカイハツカダイ</t>
    </rPh>
    <rPh sb="7" eb="9">
      <t>ガイヨウ</t>
    </rPh>
    <phoneticPr fontId="1"/>
  </si>
  <si>
    <t>〇〇〇〇</t>
    <phoneticPr fontId="1"/>
  </si>
  <si>
    <t>不採択課題の研究者も対象</t>
    <rPh sb="0" eb="3">
      <t>フサイタク</t>
    </rPh>
    <rPh sb="3" eb="5">
      <t>カダイ</t>
    </rPh>
    <rPh sb="6" eb="9">
      <t>ケンキュウシャ</t>
    </rPh>
    <rPh sb="10" eb="12">
      <t>タイショウ</t>
    </rPh>
    <phoneticPr fontId="1"/>
  </si>
  <si>
    <t>実施日時</t>
    <rPh sb="0" eb="2">
      <t>ジッシ</t>
    </rPh>
    <rPh sb="2" eb="4">
      <t>ニチジ</t>
    </rPh>
    <phoneticPr fontId="7"/>
  </si>
  <si>
    <t>起業活動支援プログラムの運営</t>
    <rPh sb="0" eb="6">
      <t>キギョウカツドウシエン</t>
    </rPh>
    <rPh sb="12" eb="14">
      <t>ウンエイ</t>
    </rPh>
    <phoneticPr fontId="7"/>
  </si>
  <si>
    <t>研究開発費</t>
    <rPh sb="0" eb="2">
      <t>ケンキュウ</t>
    </rPh>
    <rPh sb="2" eb="5">
      <t>カイハツヒ</t>
    </rPh>
    <phoneticPr fontId="1"/>
  </si>
  <si>
    <t>シーズ発掘に向け面談した研究者数</t>
    <rPh sb="3" eb="5">
      <t>ハックツ</t>
    </rPh>
    <rPh sb="6" eb="7">
      <t>ム</t>
    </rPh>
    <rPh sb="8" eb="10">
      <t>メンダン</t>
    </rPh>
    <rPh sb="12" eb="14">
      <t>ケンキュウ</t>
    </rPh>
    <rPh sb="14" eb="15">
      <t>シャ</t>
    </rPh>
    <rPh sb="15" eb="16">
      <t>スウ</t>
    </rPh>
    <phoneticPr fontId="1"/>
  </si>
  <si>
    <t>研究開発課題の知的財産権の状況</t>
    <rPh sb="0" eb="6">
      <t>ケンキュウカイハツカダイ</t>
    </rPh>
    <rPh sb="7" eb="9">
      <t>チテキ</t>
    </rPh>
    <rPh sb="9" eb="12">
      <t>ザイサンケン</t>
    </rPh>
    <rPh sb="13" eb="15">
      <t>ジョウキョウ</t>
    </rPh>
    <phoneticPr fontId="7"/>
  </si>
  <si>
    <t>研究開発課題の成果の発信</t>
    <rPh sb="7" eb="9">
      <t>セイカ</t>
    </rPh>
    <rPh sb="10" eb="12">
      <t>ハッシン</t>
    </rPh>
    <phoneticPr fontId="7"/>
  </si>
  <si>
    <t>Demo Dayの参加者</t>
    <rPh sb="9" eb="12">
      <t>サンカシャ</t>
    </rPh>
    <phoneticPr fontId="1"/>
  </si>
  <si>
    <t>発明届出数</t>
    <rPh sb="0" eb="2">
      <t>ハツメイ</t>
    </rPh>
    <rPh sb="2" eb="5">
      <t>トドケデスウ</t>
    </rPh>
    <phoneticPr fontId="1"/>
  </si>
  <si>
    <t>※</t>
    <phoneticPr fontId="7"/>
  </si>
  <si>
    <t>「ﾊﾞｲ･ﾄﾞｰﾙ適用」：委託研究開発の成果であり産業競争力強化法第17条（いわゆる「日本版バイ・ドール制度」）に準拠し、JSTが譲り受けない知的財産権</t>
    <phoneticPr fontId="7"/>
  </si>
  <si>
    <t>外国出願にはPCT出願を含みます。PCT出願は指定国への国内移行前は1件とし、国内移行後は実際に移行した国を各々1件とします。指定国への国内移行について、備考欄に、「指定国移行」と記載してください。</t>
    <rPh sb="0" eb="2">
      <t>ガイコク</t>
    </rPh>
    <rPh sb="2" eb="4">
      <t>シュツガン</t>
    </rPh>
    <rPh sb="12" eb="13">
      <t>フク</t>
    </rPh>
    <rPh sb="20" eb="22">
      <t>シュツガン</t>
    </rPh>
    <phoneticPr fontId="7"/>
  </si>
  <si>
    <t>A大学</t>
    <phoneticPr fontId="1"/>
  </si>
  <si>
    <t>（内海外VC等投資家）</t>
    <rPh sb="2" eb="4">
      <t>カイガイ</t>
    </rPh>
    <phoneticPr fontId="1"/>
  </si>
  <si>
    <t>機関名</t>
    <rPh sb="0" eb="3">
      <t>キカンメイ</t>
    </rPh>
    <phoneticPr fontId="1"/>
  </si>
  <si>
    <t xml:space="preserve">ナノテクノロジー・材料 </t>
  </si>
  <si>
    <t>ユニコーン</t>
    <phoneticPr fontId="1"/>
  </si>
  <si>
    <t>※2当事業で創出された大学等発ベンチャーからの収入等を記載してください。</t>
    <rPh sb="23" eb="26">
      <t>シュウニュウナド</t>
    </rPh>
    <rPh sb="27" eb="29">
      <t>キサイ</t>
    </rPh>
    <phoneticPr fontId="1"/>
  </si>
  <si>
    <t>（例）</t>
    <rPh sb="1" eb="2">
      <t>レイ</t>
    </rPh>
    <phoneticPr fontId="7"/>
  </si>
  <si>
    <t>差異発生理由（直接経費100万円以上の差額が発生した場合に記載）</t>
    <rPh sb="0" eb="2">
      <t>サイ</t>
    </rPh>
    <rPh sb="2" eb="4">
      <t>ハッセイ</t>
    </rPh>
    <rPh sb="4" eb="6">
      <t>リユウ</t>
    </rPh>
    <rPh sb="7" eb="11">
      <t>チョクセツケイヒ</t>
    </rPh>
    <rPh sb="14" eb="15">
      <t>マン</t>
    </rPh>
    <rPh sb="15" eb="16">
      <t>エン</t>
    </rPh>
    <rPh sb="16" eb="18">
      <t>イジョウ</t>
    </rPh>
    <rPh sb="19" eb="21">
      <t>サガク</t>
    </rPh>
    <rPh sb="22" eb="24">
      <t>ハッセイ</t>
    </rPh>
    <rPh sb="26" eb="28">
      <t>バアイ</t>
    </rPh>
    <rPh sb="29" eb="31">
      <t>キサイ</t>
    </rPh>
    <phoneticPr fontId="1"/>
  </si>
  <si>
    <t>ハンズオン支援（メンタリング等）の内容・体制</t>
    <rPh sb="14" eb="15">
      <t>トウ</t>
    </rPh>
    <rPh sb="17" eb="19">
      <t>ナイヨウ</t>
    </rPh>
    <rPh sb="20" eb="22">
      <t>タイセイ</t>
    </rPh>
    <phoneticPr fontId="7"/>
  </si>
  <si>
    <t>国内/外国</t>
    <rPh sb="0" eb="2">
      <t>コクナイ</t>
    </rPh>
    <phoneticPr fontId="2"/>
  </si>
  <si>
    <t>外国</t>
    <phoneticPr fontId="1"/>
  </si>
  <si>
    <t>バイ・ドール適用</t>
    <rPh sb="6" eb="8">
      <t>テキヨウ</t>
    </rPh>
    <phoneticPr fontId="7"/>
  </si>
  <si>
    <t>○○○○</t>
    <phoneticPr fontId="1"/>
  </si>
  <si>
    <t>A大学</t>
    <rPh sb="1" eb="3">
      <t>ダイガク</t>
    </rPh>
    <phoneticPr fontId="1"/>
  </si>
  <si>
    <t>指定国移行</t>
    <rPh sb="0" eb="2">
      <t>シテイ</t>
    </rPh>
    <rPh sb="2" eb="3">
      <t>コク</t>
    </rPh>
    <rPh sb="3" eb="5">
      <t>イコウ</t>
    </rPh>
    <phoneticPr fontId="1"/>
  </si>
  <si>
    <t>知財：XXXによるXXX</t>
    <rPh sb="0" eb="2">
      <t>チザイ</t>
    </rPh>
    <phoneticPr fontId="1"/>
  </si>
  <si>
    <t>A大学、B機構、JST</t>
    <rPh sb="1" eb="3">
      <t>ダイガク</t>
    </rPh>
    <rPh sb="5" eb="7">
      <t>キコウ</t>
    </rPh>
    <phoneticPr fontId="2"/>
  </si>
  <si>
    <t>塩井花子（A大学）
科学太郎（B機構）</t>
    <rPh sb="0" eb="2">
      <t>シオイ</t>
    </rPh>
    <rPh sb="2" eb="4">
      <t>ハナコ</t>
    </rPh>
    <rPh sb="6" eb="8">
      <t>ダイガク</t>
    </rPh>
    <rPh sb="10" eb="12">
      <t>カガク</t>
    </rPh>
    <rPh sb="12" eb="14">
      <t>タロウ</t>
    </rPh>
    <rPh sb="16" eb="18">
      <t>キコウ</t>
    </rPh>
    <phoneticPr fontId="7"/>
  </si>
  <si>
    <t>英語での発信</t>
    <rPh sb="0" eb="2">
      <t>エイゴ</t>
    </rPh>
    <rPh sb="4" eb="6">
      <t>ハッシン</t>
    </rPh>
    <phoneticPr fontId="1"/>
  </si>
  <si>
    <t>受講者数（人）</t>
    <rPh sb="0" eb="3">
      <t>ジュコウシャ</t>
    </rPh>
    <rPh sb="3" eb="4">
      <t>スウ</t>
    </rPh>
    <rPh sb="5" eb="6">
      <t>ニン</t>
    </rPh>
    <phoneticPr fontId="7"/>
  </si>
  <si>
    <t>産連調査での分類</t>
    <rPh sb="0" eb="2">
      <t>サンレン</t>
    </rPh>
    <rPh sb="2" eb="4">
      <t>チョウサ</t>
    </rPh>
    <rPh sb="6" eb="8">
      <t>ブンルイ</t>
    </rPh>
    <phoneticPr fontId="1"/>
  </si>
  <si>
    <t>A大学、B機構</t>
    <rPh sb="1" eb="3">
      <t>ダイガク</t>
    </rPh>
    <rPh sb="5" eb="7">
      <t>キコウ</t>
    </rPh>
    <phoneticPr fontId="2"/>
  </si>
  <si>
    <t>掲載先</t>
    <rPh sb="0" eb="2">
      <t>ケイサイ</t>
    </rPh>
    <rPh sb="2" eb="3">
      <t>サキ</t>
    </rPh>
    <phoneticPr fontId="1"/>
  </si>
  <si>
    <t>・●●テレビ
・●●新聞</t>
    <rPh sb="10" eb="12">
      <t>シンブン</t>
    </rPh>
    <phoneticPr fontId="1"/>
  </si>
  <si>
    <t>PCT/XX2021/******</t>
    <phoneticPr fontId="1"/>
  </si>
  <si>
    <t>発表・掲載年月日</t>
    <rPh sb="0" eb="2">
      <t>ハッピョウ</t>
    </rPh>
    <rPh sb="3" eb="5">
      <t>ケイサイ</t>
    </rPh>
    <rPh sb="5" eb="8">
      <t>ネンガッピ</t>
    </rPh>
    <phoneticPr fontId="2"/>
  </si>
  <si>
    <t>発表・掲載内容</t>
    <rPh sb="0" eb="2">
      <t>ハッピョウ</t>
    </rPh>
    <rPh sb="3" eb="5">
      <t>ケイサイ</t>
    </rPh>
    <rPh sb="5" eb="7">
      <t>ナイヨウ</t>
    </rPh>
    <phoneticPr fontId="2"/>
  </si>
  <si>
    <t>資金調達額（円）</t>
    <rPh sb="0" eb="4">
      <t>シキンチョウタツ</t>
    </rPh>
    <rPh sb="4" eb="5">
      <t>ガク</t>
    </rPh>
    <rPh sb="6" eb="7">
      <t>エン</t>
    </rPh>
    <phoneticPr fontId="7"/>
  </si>
  <si>
    <t>主幹機関</t>
    <rPh sb="0" eb="4">
      <t>シュカンキカン</t>
    </rPh>
    <phoneticPr fontId="7"/>
  </si>
  <si>
    <t>共同機関</t>
    <rPh sb="0" eb="4">
      <t>キョウドウキカン</t>
    </rPh>
    <phoneticPr fontId="7"/>
  </si>
  <si>
    <t>（例）〇〇大学</t>
    <rPh sb="1" eb="2">
      <t>レイ</t>
    </rPh>
    <rPh sb="5" eb="7">
      <t>ダイガク</t>
    </rPh>
    <phoneticPr fontId="7"/>
  </si>
  <si>
    <t>プレス発表</t>
    <rPh sb="3" eb="5">
      <t>ハッピョウ</t>
    </rPh>
    <phoneticPr fontId="7"/>
  </si>
  <si>
    <t>①</t>
    <phoneticPr fontId="1"/>
  </si>
  <si>
    <t>②</t>
    <phoneticPr fontId="7"/>
  </si>
  <si>
    <t>④</t>
    <phoneticPr fontId="7"/>
  </si>
  <si>
    <t>件</t>
    <rPh sb="0" eb="1">
      <t>ケン</t>
    </rPh>
    <phoneticPr fontId="1"/>
  </si>
  <si>
    <t>研究開発費の契約金額</t>
    <rPh sb="0" eb="2">
      <t>ケンキュウ</t>
    </rPh>
    <rPh sb="2" eb="5">
      <t>カイハツヒ</t>
    </rPh>
    <rPh sb="6" eb="9">
      <t>ケイヤクキン</t>
    </rPh>
    <rPh sb="9" eb="10">
      <t>ガク</t>
    </rPh>
    <phoneticPr fontId="1"/>
  </si>
  <si>
    <t>研究開発費の実績金額</t>
    <rPh sb="6" eb="8">
      <t>ジッセキ</t>
    </rPh>
    <rPh sb="8" eb="10">
      <t>キンガク</t>
    </rPh>
    <phoneticPr fontId="1"/>
  </si>
  <si>
    <t>研究開発費の差額</t>
    <rPh sb="6" eb="8">
      <t>サガク</t>
    </rPh>
    <phoneticPr fontId="1"/>
  </si>
  <si>
    <t>研究開発費の契約金額</t>
    <rPh sb="0" eb="2">
      <t>ケンキュウ</t>
    </rPh>
    <rPh sb="2" eb="5">
      <t>カイハツヒ</t>
    </rPh>
    <phoneticPr fontId="1"/>
  </si>
  <si>
    <t>研究開発費の差額</t>
    <phoneticPr fontId="1"/>
  </si>
  <si>
    <t>1.GAPファンド シート</t>
    <phoneticPr fontId="7"/>
  </si>
  <si>
    <t>総数</t>
    <rPh sb="0" eb="2">
      <t>ソウスウ</t>
    </rPh>
    <phoneticPr fontId="1"/>
  </si>
  <si>
    <t>1.GAPファンド</t>
    <phoneticPr fontId="7"/>
  </si>
  <si>
    <t>2-1.研究開発課題</t>
    <phoneticPr fontId="1"/>
  </si>
  <si>
    <t>2-2.採択した研究開発課題の今後の事業開発の展開</t>
    <rPh sb="4" eb="6">
      <t>サイタク</t>
    </rPh>
    <rPh sb="8" eb="10">
      <t>ケンキュウ</t>
    </rPh>
    <rPh sb="10" eb="12">
      <t>カイハツ</t>
    </rPh>
    <rPh sb="12" eb="14">
      <t>カダイ</t>
    </rPh>
    <rPh sb="15" eb="17">
      <t>コンゴ</t>
    </rPh>
    <rPh sb="18" eb="20">
      <t>ジギョウ</t>
    </rPh>
    <rPh sb="20" eb="22">
      <t>カイハツ</t>
    </rPh>
    <rPh sb="23" eb="25">
      <t>テンカイ</t>
    </rPh>
    <phoneticPr fontId="1"/>
  </si>
  <si>
    <t>2-3.研究開発課題の研究代表者等に向けた起業・事業化に向けた研修</t>
    <rPh sb="4" eb="10">
      <t>ケンキュウカイハツカダイ</t>
    </rPh>
    <rPh sb="11" eb="13">
      <t>ケンキュウ</t>
    </rPh>
    <rPh sb="13" eb="16">
      <t>ダイヒョウシャ</t>
    </rPh>
    <rPh sb="16" eb="17">
      <t>ナド</t>
    </rPh>
    <rPh sb="18" eb="19">
      <t>ム</t>
    </rPh>
    <rPh sb="21" eb="23">
      <t>キギョウ</t>
    </rPh>
    <rPh sb="24" eb="27">
      <t>ジギョウカ</t>
    </rPh>
    <rPh sb="28" eb="29">
      <t>ム</t>
    </rPh>
    <rPh sb="31" eb="33">
      <t>ケンシュウ</t>
    </rPh>
    <phoneticPr fontId="1"/>
  </si>
  <si>
    <t>3-1.知的財産権(出願)</t>
    <phoneticPr fontId="1"/>
  </si>
  <si>
    <t>3-2.知的財産権(登録)</t>
    <phoneticPr fontId="1"/>
  </si>
  <si>
    <t>2-1.研究開発課題　シート</t>
    <phoneticPr fontId="1"/>
  </si>
  <si>
    <t>3-1.知的財産権(出願)　シート</t>
    <phoneticPr fontId="7"/>
  </si>
  <si>
    <t>3-2.知的財産権(登録)　シート</t>
    <phoneticPr fontId="7"/>
  </si>
  <si>
    <t>2-3.起業・事業化に向けた研修 シート</t>
    <phoneticPr fontId="1"/>
  </si>
  <si>
    <t>起業（ベンチャー企業等の設立）</t>
  </si>
  <si>
    <t>⑬</t>
    <phoneticPr fontId="1"/>
  </si>
  <si>
    <t>発表・掲載数</t>
    <rPh sb="0" eb="2">
      <t>ハッピョウ</t>
    </rPh>
    <rPh sb="3" eb="5">
      <t>ケイサイ</t>
    </rPh>
    <rPh sb="5" eb="6">
      <t>スウ</t>
    </rPh>
    <phoneticPr fontId="7"/>
  </si>
  <si>
    <t>4.研究開発課題の成果の発信(プレス)　</t>
    <rPh sb="2" eb="8">
      <t>ケンキュウカイハツカダイ</t>
    </rPh>
    <phoneticPr fontId="1"/>
  </si>
  <si>
    <t>4.成果の発信(研究開発課題)　シート</t>
    <phoneticPr fontId="7"/>
  </si>
  <si>
    <t>12.対外広報活動（全体）　シート</t>
    <phoneticPr fontId="7"/>
  </si>
  <si>
    <t>株式・新株予約権の売却数（会社数）</t>
    <rPh sb="13" eb="16">
      <t>カイシャスウ</t>
    </rPh>
    <phoneticPr fontId="1"/>
  </si>
  <si>
    <t>株式・新株予約権（会社数）</t>
    <phoneticPr fontId="1"/>
  </si>
  <si>
    <t>No</t>
  </si>
  <si>
    <t>知的財産関連</t>
    <rPh sb="0" eb="4">
      <t>チテキザイサン</t>
    </rPh>
    <rPh sb="4" eb="6">
      <t>カンレン</t>
    </rPh>
    <phoneticPr fontId="7"/>
  </si>
  <si>
    <t>共同研究</t>
    <rPh sb="0" eb="2">
      <t>キョウドウ</t>
    </rPh>
    <rPh sb="2" eb="4">
      <t>ケンキュウ</t>
    </rPh>
    <phoneticPr fontId="7"/>
  </si>
  <si>
    <t>兼業</t>
    <rPh sb="0" eb="2">
      <t>ケンギョウ</t>
    </rPh>
    <phoneticPr fontId="7"/>
  </si>
  <si>
    <t>大学における株式取得</t>
    <rPh sb="0" eb="2">
      <t>ダイガク</t>
    </rPh>
    <rPh sb="6" eb="8">
      <t>カブシキ</t>
    </rPh>
    <rPh sb="8" eb="10">
      <t>シュトク</t>
    </rPh>
    <phoneticPr fontId="1"/>
  </si>
  <si>
    <t>利益相反</t>
    <rPh sb="0" eb="4">
      <t>リエキソウハン</t>
    </rPh>
    <phoneticPr fontId="7"/>
  </si>
  <si>
    <t>認定ベンチャー制度</t>
    <rPh sb="0" eb="2">
      <t>ニンテイ</t>
    </rPh>
    <rPh sb="7" eb="9">
      <t>セイド</t>
    </rPh>
    <phoneticPr fontId="7"/>
  </si>
  <si>
    <t>大学発ベンチャーも想定したライセンス契約に関するガイドライン等の有無</t>
    <rPh sb="30" eb="31">
      <t>トウ</t>
    </rPh>
    <phoneticPr fontId="1"/>
  </si>
  <si>
    <t>大学発ベンチャーによる研究成果の社会実装を、他の企業へのライセンスよりも優先する条件等の設定の有無</t>
    <phoneticPr fontId="1"/>
  </si>
  <si>
    <t>大学発ベンチャーとのライセンス交渉の時間を短縮するための仕組みや取り組みの有無</t>
    <rPh sb="0" eb="2">
      <t>ダイガク</t>
    </rPh>
    <rPh sb="2" eb="3">
      <t>ハツ</t>
    </rPh>
    <rPh sb="15" eb="17">
      <t>コウショウ</t>
    </rPh>
    <rPh sb="18" eb="20">
      <t>ジカン</t>
    </rPh>
    <rPh sb="21" eb="23">
      <t>タンシュク</t>
    </rPh>
    <rPh sb="28" eb="30">
      <t>シク</t>
    </rPh>
    <rPh sb="32" eb="33">
      <t>ト</t>
    </rPh>
    <rPh sb="34" eb="35">
      <t>ク</t>
    </rPh>
    <rPh sb="37" eb="39">
      <t>ウム</t>
    </rPh>
    <phoneticPr fontId="1"/>
  </si>
  <si>
    <t>大学発ベンチャーへのライセンスについて制度上の課題が生じた事例の有無</t>
    <phoneticPr fontId="1"/>
  </si>
  <si>
    <t>大学発ベンチャーも想定した共同研究契約のガイドラインの有無</t>
    <rPh sb="0" eb="2">
      <t>ダイガク</t>
    </rPh>
    <rPh sb="2" eb="3">
      <t>ハツ</t>
    </rPh>
    <rPh sb="9" eb="11">
      <t>ソウテイ</t>
    </rPh>
    <rPh sb="17" eb="19">
      <t>ケイヤク</t>
    </rPh>
    <rPh sb="27" eb="29">
      <t>ウム</t>
    </rPh>
    <phoneticPr fontId="1"/>
  </si>
  <si>
    <t>共同研究先の大学発ベンチャーから金銭的利益を得る可能性がある場合等における、研究従事者に関する取り決めの有無</t>
    <phoneticPr fontId="1"/>
  </si>
  <si>
    <t>大学発ベンチャーとの共同研究に関する制度上の課題が生じた事例の有無</t>
    <rPh sb="0" eb="2">
      <t>ダイガク</t>
    </rPh>
    <rPh sb="2" eb="3">
      <t>ハツ</t>
    </rPh>
    <rPh sb="10" eb="12">
      <t>キョウドウ</t>
    </rPh>
    <rPh sb="12" eb="14">
      <t>ケンキュウ</t>
    </rPh>
    <rPh sb="15" eb="16">
      <t>カン</t>
    </rPh>
    <rPh sb="18" eb="20">
      <t>セイド</t>
    </rPh>
    <rPh sb="20" eb="21">
      <t>ジョウ</t>
    </rPh>
    <rPh sb="22" eb="24">
      <t>カダイ</t>
    </rPh>
    <rPh sb="25" eb="26">
      <t>ショウ</t>
    </rPh>
    <rPh sb="28" eb="30">
      <t>ジレイ</t>
    </rPh>
    <rPh sb="31" eb="33">
      <t>ウム</t>
    </rPh>
    <phoneticPr fontId="1"/>
  </si>
  <si>
    <t>大学発ベンチャーも想定した兼業規程の有無</t>
    <rPh sb="0" eb="2">
      <t>ダイガク</t>
    </rPh>
    <rPh sb="2" eb="3">
      <t>ハツ</t>
    </rPh>
    <rPh sb="9" eb="11">
      <t>ソウテイ</t>
    </rPh>
    <rPh sb="13" eb="17">
      <t>ケンギョウキテイ</t>
    </rPh>
    <rPh sb="18" eb="20">
      <t>ウム</t>
    </rPh>
    <phoneticPr fontId="1"/>
  </si>
  <si>
    <t>CEO兼業の可否</t>
    <rPh sb="3" eb="5">
      <t>ケンギョウ</t>
    </rPh>
    <rPh sb="6" eb="8">
      <t>カヒ</t>
    </rPh>
    <phoneticPr fontId="1"/>
  </si>
  <si>
    <t>CEO以外の役員への兼業の可否</t>
    <rPh sb="3" eb="5">
      <t>イガイ</t>
    </rPh>
    <rPh sb="6" eb="8">
      <t>ヤクイン</t>
    </rPh>
    <rPh sb="10" eb="12">
      <t>ケンギョウ</t>
    </rPh>
    <rPh sb="13" eb="15">
      <t>カヒ</t>
    </rPh>
    <phoneticPr fontId="1"/>
  </si>
  <si>
    <t>技術顧問兼業の可否</t>
    <rPh sb="0" eb="2">
      <t>ギジュツ</t>
    </rPh>
    <rPh sb="2" eb="4">
      <t>コモン</t>
    </rPh>
    <rPh sb="4" eb="6">
      <t>ケンギョウ</t>
    </rPh>
    <rPh sb="7" eb="9">
      <t>カヒ</t>
    </rPh>
    <phoneticPr fontId="1"/>
  </si>
  <si>
    <t>株式保有の可否</t>
    <rPh sb="0" eb="4">
      <t>カブシキホユウ</t>
    </rPh>
    <rPh sb="5" eb="7">
      <t>カヒ</t>
    </rPh>
    <phoneticPr fontId="1"/>
  </si>
  <si>
    <t>報酬受取の可否</t>
    <rPh sb="0" eb="2">
      <t>ホウシュウ</t>
    </rPh>
    <rPh sb="2" eb="4">
      <t>ウケトリ</t>
    </rPh>
    <rPh sb="5" eb="7">
      <t>カヒ</t>
    </rPh>
    <phoneticPr fontId="1"/>
  </si>
  <si>
    <t>兼業時の報酬等についての報告義務の有無</t>
    <rPh sb="0" eb="2">
      <t>ケンギョウ</t>
    </rPh>
    <rPh sb="2" eb="3">
      <t>ジ</t>
    </rPh>
    <rPh sb="4" eb="6">
      <t>ホウシュウ</t>
    </rPh>
    <rPh sb="6" eb="7">
      <t>ナド</t>
    </rPh>
    <rPh sb="12" eb="14">
      <t>ホウコク</t>
    </rPh>
    <rPh sb="14" eb="16">
      <t>ギム</t>
    </rPh>
    <rPh sb="17" eb="19">
      <t>ウム</t>
    </rPh>
    <phoneticPr fontId="1"/>
  </si>
  <si>
    <t>左記以外の兼業に際しての条件の有無（CTO兼業可だが、所属大学との共同研究契約に関する決裁権を持たない等）</t>
    <rPh sb="0" eb="2">
      <t>サキ</t>
    </rPh>
    <phoneticPr fontId="1"/>
  </si>
  <si>
    <t>大学発ベンチャーとの兼業に関する制度上の課題が生じた事例の有無</t>
    <phoneticPr fontId="1"/>
  </si>
  <si>
    <t>株式取得に関する規程等の有無</t>
    <rPh sb="5" eb="6">
      <t>カン</t>
    </rPh>
    <phoneticPr fontId="1"/>
  </si>
  <si>
    <t>新株予約権取得に関する規程等の有無</t>
    <rPh sb="8" eb="9">
      <t>カン</t>
    </rPh>
    <phoneticPr fontId="1"/>
  </si>
  <si>
    <t>株式の取得数の算出についての方針や基準等の有無</t>
    <phoneticPr fontId="1"/>
  </si>
  <si>
    <t>株式の売却方法に関する方針や基準等の有無</t>
    <phoneticPr fontId="1"/>
  </si>
  <si>
    <t>株式売却可能になった場合に速やかに売却することを定めた規程等の有無</t>
    <phoneticPr fontId="1"/>
  </si>
  <si>
    <t>株式の取得や売却について制度上の課題が生じた事例の有無</t>
    <phoneticPr fontId="1"/>
  </si>
  <si>
    <t xml:space="preserve"> 大学発ベンチャー創出も想定した利益相反ポリシーの有無</t>
    <rPh sb="1" eb="3">
      <t>ダイガク</t>
    </rPh>
    <rPh sb="3" eb="4">
      <t>ハツ</t>
    </rPh>
    <rPh sb="9" eb="11">
      <t>ソウシュツ</t>
    </rPh>
    <rPh sb="12" eb="14">
      <t>ソウテイ</t>
    </rPh>
    <rPh sb="16" eb="18">
      <t>リエキ</t>
    </rPh>
    <rPh sb="18" eb="20">
      <t>ソウハン</t>
    </rPh>
    <rPh sb="25" eb="27">
      <t>ウム</t>
    </rPh>
    <phoneticPr fontId="1"/>
  </si>
  <si>
    <t>大学発ベンチャー創出の相談が来た際に、必要な利益相反マネジメントが行われる体制の有無</t>
    <rPh sb="0" eb="3">
      <t>ダイガクハツ</t>
    </rPh>
    <rPh sb="8" eb="10">
      <t>ソウシュツ</t>
    </rPh>
    <rPh sb="11" eb="13">
      <t>ソウダン</t>
    </rPh>
    <rPh sb="14" eb="15">
      <t>キ</t>
    </rPh>
    <rPh sb="16" eb="17">
      <t>サイ</t>
    </rPh>
    <rPh sb="19" eb="21">
      <t>ヒツヨウ</t>
    </rPh>
    <rPh sb="22" eb="26">
      <t>リエキソウハン</t>
    </rPh>
    <rPh sb="33" eb="34">
      <t>オコナ</t>
    </rPh>
    <rPh sb="37" eb="39">
      <t>タイセイ</t>
    </rPh>
    <rPh sb="40" eb="42">
      <t>ウム</t>
    </rPh>
    <phoneticPr fontId="1"/>
  </si>
  <si>
    <t>大学発ベンチャー創出に関して、利益相反マネジメントが必要な事例等を発信する取り組みの有無</t>
    <rPh sb="0" eb="3">
      <t>ダイガクハツ</t>
    </rPh>
    <rPh sb="8" eb="10">
      <t>ソウシュツ</t>
    </rPh>
    <rPh sb="11" eb="12">
      <t>カン</t>
    </rPh>
    <rPh sb="15" eb="19">
      <t>リエキソウハン</t>
    </rPh>
    <rPh sb="26" eb="28">
      <t>ヒツヨウ</t>
    </rPh>
    <rPh sb="29" eb="31">
      <t>ジレイ</t>
    </rPh>
    <rPh sb="31" eb="32">
      <t>トウ</t>
    </rPh>
    <rPh sb="33" eb="35">
      <t>ハッシン</t>
    </rPh>
    <rPh sb="37" eb="38">
      <t>ト</t>
    </rPh>
    <rPh sb="39" eb="40">
      <t>ク</t>
    </rPh>
    <rPh sb="42" eb="44">
      <t>ウム</t>
    </rPh>
    <phoneticPr fontId="1"/>
  </si>
  <si>
    <t>大学発ベンチャー創出に関する利益相反マネジメントについて、制度上の課題が生じた事例の有無</t>
    <rPh sb="11" eb="12">
      <t>カン</t>
    </rPh>
    <rPh sb="14" eb="18">
      <t>リエキソウハン</t>
    </rPh>
    <rPh sb="29" eb="32">
      <t>セイドジョウ</t>
    </rPh>
    <rPh sb="33" eb="35">
      <t>カダイ</t>
    </rPh>
    <rPh sb="36" eb="37">
      <t>ショウ</t>
    </rPh>
    <rPh sb="39" eb="41">
      <t>ジレイ</t>
    </rPh>
    <rPh sb="42" eb="44">
      <t>ウム</t>
    </rPh>
    <phoneticPr fontId="1"/>
  </si>
  <si>
    <t>大学発ベンチャーの認定に関する規程等の有無</t>
    <phoneticPr fontId="1"/>
  </si>
  <si>
    <t>認定ベンチャーに対する優遇措置の有無</t>
    <phoneticPr fontId="1"/>
  </si>
  <si>
    <t>大学発ベンチャー創出に関心があるが、知識・経験が浅い研究者向けの研修会や教材等の提供の有無</t>
    <rPh sb="8" eb="10">
      <t>ソウシュツ</t>
    </rPh>
    <rPh sb="11" eb="13">
      <t>カンシン</t>
    </rPh>
    <phoneticPr fontId="1"/>
  </si>
  <si>
    <t>大学発ベンチャーに関するその他の規定（自由記述）</t>
    <rPh sb="0" eb="3">
      <t>ダイガクハツ</t>
    </rPh>
    <rPh sb="9" eb="10">
      <t>カン</t>
    </rPh>
    <rPh sb="14" eb="15">
      <t>タ</t>
    </rPh>
    <rPh sb="16" eb="18">
      <t>キテイ</t>
    </rPh>
    <rPh sb="19" eb="23">
      <t>ジユウキジュツ</t>
    </rPh>
    <phoneticPr fontId="1"/>
  </si>
  <si>
    <t>〇</t>
  </si>
  <si>
    <t>×</t>
  </si>
  <si>
    <t>14.起業（ベンチャー企業等の設立）</t>
    <rPh sb="3" eb="5">
      <t>キギョウ</t>
    </rPh>
    <rPh sb="11" eb="13">
      <t>キギョウ</t>
    </rPh>
    <rPh sb="13" eb="14">
      <t>トウ</t>
    </rPh>
    <rPh sb="15" eb="17">
      <t>セツリツ</t>
    </rPh>
    <phoneticPr fontId="7"/>
  </si>
  <si>
    <t>設立数</t>
    <rPh sb="0" eb="3">
      <t>セツリツスウ</t>
    </rPh>
    <phoneticPr fontId="1"/>
  </si>
  <si>
    <t>資金調達額</t>
    <rPh sb="0" eb="2">
      <t>シキン</t>
    </rPh>
    <rPh sb="2" eb="5">
      <t>チョウタツガク</t>
    </rPh>
    <phoneticPr fontId="1"/>
  </si>
  <si>
    <t>円</t>
    <rPh sb="0" eb="1">
      <t>エン</t>
    </rPh>
    <phoneticPr fontId="1"/>
  </si>
  <si>
    <t>総額</t>
    <rPh sb="0" eb="2">
      <t>ソウガク</t>
    </rPh>
    <phoneticPr fontId="1"/>
  </si>
  <si>
    <t>F．A～E以外</t>
    <phoneticPr fontId="1"/>
  </si>
  <si>
    <t>起業・事業化に向けた今後の展開</t>
    <rPh sb="0" eb="2">
      <t>キギョウ</t>
    </rPh>
    <rPh sb="3" eb="6">
      <t>ジギョウカ</t>
    </rPh>
    <rPh sb="7" eb="8">
      <t>ム</t>
    </rPh>
    <rPh sb="10" eb="12">
      <t>コンゴ</t>
    </rPh>
    <rPh sb="13" eb="15">
      <t>テンカイ</t>
    </rPh>
    <phoneticPr fontId="1"/>
  </si>
  <si>
    <t>主催機関</t>
    <rPh sb="0" eb="4">
      <t>シュサイキカン</t>
    </rPh>
    <phoneticPr fontId="1"/>
  </si>
  <si>
    <t>仮説検証実践プログラム</t>
    <rPh sb="0" eb="4">
      <t>カセツケンショウ</t>
    </rPh>
    <rPh sb="4" eb="6">
      <t>ジッセン</t>
    </rPh>
    <phoneticPr fontId="1"/>
  </si>
  <si>
    <t>仮説検証の方法を講義及び実践を通じて体得する。</t>
    <rPh sb="8" eb="10">
      <t>コウギ</t>
    </rPh>
    <rPh sb="10" eb="11">
      <t>オヨ</t>
    </rPh>
    <rPh sb="12" eb="14">
      <t>ジッセン</t>
    </rPh>
    <rPh sb="15" eb="16">
      <t>ツウ</t>
    </rPh>
    <rPh sb="18" eb="20">
      <t>タイトク</t>
    </rPh>
    <phoneticPr fontId="1"/>
  </si>
  <si>
    <t>C．起業実証支援以外の他の事業化支援のプログラムへの応募済み、もしくは応募予定</t>
    <rPh sb="2" eb="8">
      <t>キギョウジッショウシエン</t>
    </rPh>
    <rPh sb="8" eb="10">
      <t>イガイ</t>
    </rPh>
    <rPh sb="35" eb="39">
      <t>オウボヨテイ</t>
    </rPh>
    <phoneticPr fontId="1"/>
  </si>
  <si>
    <t>B-1．自力で起業した、もしくは起業の目途が立っている</t>
    <rPh sb="4" eb="6">
      <t>ジリキ</t>
    </rPh>
    <phoneticPr fontId="1"/>
  </si>
  <si>
    <t>B-2．自力で起業に向けた活動を行っている、もしくは今後行う予定</t>
    <rPh sb="4" eb="6">
      <t>ジリキ</t>
    </rPh>
    <phoneticPr fontId="1"/>
  </si>
  <si>
    <t>A．STARTプロジェクト推進型2022年度起業実証支援に応募済み、もしくは2023年度以降起業実証支援に応募予定</t>
  </si>
  <si>
    <t>A．STARTプロジェクト推進型2022年度起業実証支援に応募済み、もしくは2023年度以降起業実証支援に応募予定</t>
    <rPh sb="20" eb="22">
      <t>ネンド</t>
    </rPh>
    <rPh sb="31" eb="32">
      <t>ズ</t>
    </rPh>
    <rPh sb="42" eb="46">
      <t>ネンドイコウ</t>
    </rPh>
    <rPh sb="46" eb="52">
      <t>キギョウジッショウシエン</t>
    </rPh>
    <rPh sb="53" eb="57">
      <t>オウボヨテイ</t>
    </rPh>
    <phoneticPr fontId="1"/>
  </si>
  <si>
    <t>D．企業等への技術移転や共同研究に向けた活動を行っている、もしくは今後行う予定</t>
    <rPh sb="17" eb="18">
      <t>ム</t>
    </rPh>
    <rPh sb="20" eb="22">
      <t>カツドウ</t>
    </rPh>
    <rPh sb="23" eb="24">
      <t>オコナ</t>
    </rPh>
    <rPh sb="33" eb="36">
      <t>コンゴオコナ</t>
    </rPh>
    <rPh sb="37" eb="39">
      <t>ヨテイ</t>
    </rPh>
    <phoneticPr fontId="1"/>
  </si>
  <si>
    <t>大学名</t>
    <rPh sb="0" eb="3">
      <t>ダイガクメイ</t>
    </rPh>
    <phoneticPr fontId="1"/>
  </si>
  <si>
    <t>役職</t>
    <rPh sb="0" eb="2">
      <t>ヤクショク</t>
    </rPh>
    <phoneticPr fontId="1"/>
  </si>
  <si>
    <t>研究代表者(氏名)</t>
    <rPh sb="0" eb="5">
      <t>ケンキュウダイヒョウシャ</t>
    </rPh>
    <rPh sb="6" eb="8">
      <t>シメイ</t>
    </rPh>
    <phoneticPr fontId="1"/>
  </si>
  <si>
    <t>発明届出数</t>
    <rPh sb="0" eb="2">
      <t>ハツメイ</t>
    </rPh>
    <rPh sb="2" eb="4">
      <t>トドケデ</t>
    </rPh>
    <rPh sb="4" eb="5">
      <t>スウ</t>
    </rPh>
    <phoneticPr fontId="1"/>
  </si>
  <si>
    <t>①寄付金（協賛金含む）</t>
    <rPh sb="5" eb="8">
      <t>キョウサンキン</t>
    </rPh>
    <rPh sb="8" eb="9">
      <t>フク</t>
    </rPh>
    <phoneticPr fontId="7"/>
  </si>
  <si>
    <t>13.外部資金の誘引状況・大学等発ベンチャーからの収入等</t>
    <rPh sb="3" eb="5">
      <t>ガイブ</t>
    </rPh>
    <rPh sb="5" eb="7">
      <t>シキン</t>
    </rPh>
    <rPh sb="8" eb="10">
      <t>ユウイン</t>
    </rPh>
    <rPh sb="10" eb="12">
      <t>ジョウキョウ</t>
    </rPh>
    <rPh sb="13" eb="16">
      <t>ダイガクナド</t>
    </rPh>
    <rPh sb="16" eb="17">
      <t>ハツ</t>
    </rPh>
    <rPh sb="25" eb="27">
      <t>シュウニュウ</t>
    </rPh>
    <rPh sb="27" eb="28">
      <t>ナド</t>
    </rPh>
    <phoneticPr fontId="1"/>
  </si>
  <si>
    <t>○○准教授の成果</t>
    <rPh sb="2" eb="5">
      <t>ジュンキョウジュ</t>
    </rPh>
    <rPh sb="6" eb="8">
      <t>セイカ</t>
    </rPh>
    <phoneticPr fontId="7"/>
  </si>
  <si>
    <t>大学等発ベンチャーからの収入等の合計金額</t>
    <rPh sb="16" eb="18">
      <t>ゴウケイ</t>
    </rPh>
    <rPh sb="18" eb="20">
      <t>キンガク</t>
    </rPh>
    <phoneticPr fontId="1"/>
  </si>
  <si>
    <t>外部資金等の誘因の合計金額</t>
    <rPh sb="0" eb="2">
      <t>ガイブ</t>
    </rPh>
    <rPh sb="2" eb="4">
      <t>シキン</t>
    </rPh>
    <rPh sb="4" eb="5">
      <t>トウ</t>
    </rPh>
    <rPh sb="6" eb="8">
      <t>ユウイン</t>
    </rPh>
    <rPh sb="9" eb="11">
      <t>ゴウケイ</t>
    </rPh>
    <rPh sb="11" eb="13">
      <t>キンガク</t>
    </rPh>
    <phoneticPr fontId="1"/>
  </si>
  <si>
    <t>〇〇に関する助言、××の事業計画策定支援、知財戦略について△△を実施。</t>
    <rPh sb="3" eb="4">
      <t>カン</t>
    </rPh>
    <rPh sb="6" eb="8">
      <t>ジョゲン</t>
    </rPh>
    <rPh sb="12" eb="14">
      <t>ジギョウ</t>
    </rPh>
    <rPh sb="14" eb="16">
      <t>ケイカク</t>
    </rPh>
    <rPh sb="16" eb="18">
      <t>サクテイ</t>
    </rPh>
    <rPh sb="18" eb="20">
      <t>シエン</t>
    </rPh>
    <rPh sb="21" eb="25">
      <t>チザイセンリャク</t>
    </rPh>
    <rPh sb="32" eb="34">
      <t>ジッシ</t>
    </rPh>
    <phoneticPr fontId="1"/>
  </si>
  <si>
    <t>大学発ベンチャーが大学の研究施設・設備の利用する際の取り決めの有無</t>
    <rPh sb="0" eb="3">
      <t>ダイガクハツ</t>
    </rPh>
    <rPh sb="9" eb="11">
      <t>ダイガク</t>
    </rPh>
    <rPh sb="24" eb="25">
      <t>サイ</t>
    </rPh>
    <phoneticPr fontId="1"/>
  </si>
  <si>
    <t>研修等名称</t>
    <rPh sb="0" eb="3">
      <t>ケンシュウトウ</t>
    </rPh>
    <rPh sb="3" eb="5">
      <t>メイショウ</t>
    </rPh>
    <phoneticPr fontId="7"/>
  </si>
  <si>
    <t>大学名</t>
    <rPh sb="0" eb="3">
      <t>ダイガクメイ</t>
    </rPh>
    <phoneticPr fontId="7"/>
  </si>
  <si>
    <t>●●と共同した起業活動支援</t>
    <rPh sb="3" eb="5">
      <t>キョウドウ</t>
    </rPh>
    <rPh sb="7" eb="9">
      <t>キギョウ</t>
    </rPh>
    <rPh sb="9" eb="11">
      <t>カツドウ</t>
    </rPh>
    <rPh sb="11" eb="13">
      <t>シエン</t>
    </rPh>
    <phoneticPr fontId="1"/>
  </si>
  <si>
    <t>②共同受託研究</t>
    <rPh sb="1" eb="3">
      <t>キョウドウ</t>
    </rPh>
    <rPh sb="3" eb="5">
      <t>ジュタク</t>
    </rPh>
    <rPh sb="5" eb="7">
      <t>ケンキュウ</t>
    </rPh>
    <phoneticPr fontId="7"/>
  </si>
  <si>
    <t>START 大学・エコシステム推進型 大学推進型 中間報告書</t>
    <rPh sb="6" eb="8">
      <t>ダイガク</t>
    </rPh>
    <rPh sb="15" eb="18">
      <t>スイシンガタ</t>
    </rPh>
    <rPh sb="19" eb="21">
      <t>ダイガク</t>
    </rPh>
    <rPh sb="21" eb="24">
      <t>スイシンガタ</t>
    </rPh>
    <rPh sb="25" eb="27">
      <t>チュウカン</t>
    </rPh>
    <rPh sb="27" eb="30">
      <t>ホウコクショ</t>
    </rPh>
    <phoneticPr fontId="7"/>
  </si>
  <si>
    <t>機関名：</t>
    <rPh sb="0" eb="2">
      <t>キカン</t>
    </rPh>
    <rPh sb="2" eb="3">
      <t>メイ</t>
    </rPh>
    <phoneticPr fontId="7"/>
  </si>
  <si>
    <t>●●大学（主幹機関）　　　　　　　●●大学（共同機関）</t>
    <rPh sb="2" eb="4">
      <t>ダイガク</t>
    </rPh>
    <rPh sb="5" eb="7">
      <t>シュカン</t>
    </rPh>
    <rPh sb="7" eb="9">
      <t>キカン</t>
    </rPh>
    <rPh sb="19" eb="21">
      <t>ダイガク</t>
    </rPh>
    <rPh sb="22" eb="24">
      <t>キョウドウ</t>
    </rPh>
    <rPh sb="24" eb="26">
      <t>キカン</t>
    </rPh>
    <phoneticPr fontId="1"/>
  </si>
  <si>
    <t>所属</t>
    <rPh sb="0" eb="2">
      <t>ショゾク</t>
    </rPh>
    <phoneticPr fontId="1"/>
  </si>
  <si>
    <t>合計</t>
    <rPh sb="0" eb="2">
      <t>ゴウケイ</t>
    </rPh>
    <phoneticPr fontId="8"/>
  </si>
  <si>
    <t>2020年度</t>
    <rPh sb="4" eb="6">
      <t>ネンド</t>
    </rPh>
    <phoneticPr fontId="1"/>
  </si>
  <si>
    <t>2021年度</t>
    <rPh sb="4" eb="6">
      <t>ネンド</t>
    </rPh>
    <phoneticPr fontId="1"/>
  </si>
  <si>
    <t>2022年度</t>
    <rPh sb="4" eb="6">
      <t>ネンド</t>
    </rPh>
    <phoneticPr fontId="1"/>
  </si>
  <si>
    <t>2020年度</t>
    <rPh sb="4" eb="6">
      <t>ネンド</t>
    </rPh>
    <phoneticPr fontId="7"/>
  </si>
  <si>
    <t>2021年度</t>
    <rPh sb="4" eb="6">
      <t>ネンド</t>
    </rPh>
    <phoneticPr fontId="7"/>
  </si>
  <si>
    <t>2022年度</t>
    <rPh sb="4" eb="6">
      <t>ネンド</t>
    </rPh>
    <phoneticPr fontId="7"/>
  </si>
  <si>
    <t>A．STARTプロジェクト推進型2021年度起業実証支援に応募済み、もしくは2022年度以降起業実証支援に応募予定</t>
    <rPh sb="20" eb="22">
      <t>ネンド</t>
    </rPh>
    <rPh sb="31" eb="32">
      <t>ズ</t>
    </rPh>
    <rPh sb="42" eb="46">
      <t>ネンドイコウ</t>
    </rPh>
    <rPh sb="46" eb="52">
      <t>キギョウジッショウシエン</t>
    </rPh>
    <rPh sb="53" eb="57">
      <t>オウボヨテイ</t>
    </rPh>
    <phoneticPr fontId="1"/>
  </si>
  <si>
    <t>研究開発費の実績金額（2022年度は見込み）</t>
    <rPh sb="15" eb="17">
      <t>ネンド</t>
    </rPh>
    <rPh sb="18" eb="20">
      <t>ミコ</t>
    </rPh>
    <phoneticPr fontId="1"/>
  </si>
  <si>
    <t>取組の対外広報活動（プレス等）</t>
    <rPh sb="0" eb="2">
      <t>トリクミ</t>
    </rPh>
    <rPh sb="3" eb="5">
      <t>タイガイ</t>
    </rPh>
    <rPh sb="5" eb="7">
      <t>コウホウ</t>
    </rPh>
    <rPh sb="7" eb="9">
      <t>カツドウ</t>
    </rPh>
    <rPh sb="13" eb="14">
      <t>ナド</t>
    </rPh>
    <phoneticPr fontId="7"/>
  </si>
  <si>
    <t>12.プログラム推進活動に関する対外広報活動（プレス等）</t>
    <rPh sb="8" eb="10">
      <t>スイシン</t>
    </rPh>
    <rPh sb="10" eb="12">
      <t>カツドウ</t>
    </rPh>
    <rPh sb="13" eb="14">
      <t>カン</t>
    </rPh>
    <rPh sb="16" eb="18">
      <t>タイガイ</t>
    </rPh>
    <rPh sb="18" eb="20">
      <t>コウホウ</t>
    </rPh>
    <rPh sb="20" eb="22">
      <t>カツドウ</t>
    </rPh>
    <rPh sb="26" eb="27">
      <t>ナド</t>
    </rPh>
    <phoneticPr fontId="1"/>
  </si>
  <si>
    <t>外部資金等の誘引状況</t>
    <rPh sb="0" eb="2">
      <t>ガイブ</t>
    </rPh>
    <phoneticPr fontId="7"/>
  </si>
  <si>
    <t>大学等発ベンチャーからの収入等</t>
    <rPh sb="2" eb="3">
      <t>トウ</t>
    </rPh>
    <rPh sb="3" eb="4">
      <t>ハツ</t>
    </rPh>
    <rPh sb="12" eb="14">
      <t>シュウニュウ</t>
    </rPh>
    <rPh sb="14" eb="15">
      <t>トウ</t>
    </rPh>
    <phoneticPr fontId="1"/>
  </si>
  <si>
    <t>外部資金等の誘引状況</t>
    <rPh sb="0" eb="2">
      <t>ガイブ</t>
    </rPh>
    <rPh sb="8" eb="10">
      <t>ジョウキョウ</t>
    </rPh>
    <phoneticPr fontId="7"/>
  </si>
  <si>
    <t>共同受託研究</t>
    <rPh sb="0" eb="2">
      <t>キョウドウ</t>
    </rPh>
    <rPh sb="2" eb="4">
      <t>ジュタク</t>
    </rPh>
    <rPh sb="4" eb="6">
      <t>ケンキュウ</t>
    </rPh>
    <phoneticPr fontId="1"/>
  </si>
  <si>
    <t>(1)特許による技術移転</t>
  </si>
  <si>
    <t>※ 文部科学省が実施している「大学等における産学連携等実施状況」の調査での下記の4つの区分のうち、該当する番号を選択してください。複数該当する場合は、主要な番号を選択してください。
　（１）【特許による技術移転】大学等の教職員・研究職員・ポスドク（教職員等）、学生・院生（学生等）を発明人とする特許をもとに起業
　（２）【特許以外による技術移転（または研究成果活用）】 （１）以外の大学等で創出された研究成果または習得した技術に基づいて起業
　（３）【大学等からの人材移転】 大学等の教職員等、学生等がベンチャーの設立者となったり、その設立や設立後に深く関与したりするなどした起業
 　　※現職の教職員、学生等が関与したものに加え、教職員等、学生等が退職、卒業した場合については、当該ベンチャー設立までの期間が1年以内の事例に限り含みます。
　（４）【その他関係】 上記（１）～（３）のほか、大学等が組織的に関係している場合（自大学で認定しているベンチャーなど）や、共同研究等をきっかけにしたジョイントベンチャーなど</t>
    <rPh sb="2" eb="7">
      <t>モンブカガクショウ</t>
    </rPh>
    <rPh sb="8" eb="10">
      <t>ジッシ</t>
    </rPh>
    <rPh sb="33" eb="35">
      <t>チョウサ</t>
    </rPh>
    <rPh sb="49" eb="51">
      <t>ガイトウ</t>
    </rPh>
    <rPh sb="53" eb="55">
      <t>バンゴウ</t>
    </rPh>
    <rPh sb="56" eb="58">
      <t>センタク</t>
    </rPh>
    <rPh sb="65" eb="67">
      <t>フクスウ</t>
    </rPh>
    <rPh sb="67" eb="69">
      <t>ガイトウ</t>
    </rPh>
    <rPh sb="71" eb="73">
      <t>バアイ</t>
    </rPh>
    <rPh sb="75" eb="77">
      <t>シュヨウ</t>
    </rPh>
    <rPh sb="78" eb="80">
      <t>バンゴウ</t>
    </rPh>
    <rPh sb="81" eb="83">
      <t>センタク</t>
    </rPh>
    <phoneticPr fontId="1"/>
  </si>
  <si>
    <t>累計実績</t>
    <rPh sb="0" eb="2">
      <t>ルイケイ</t>
    </rPh>
    <rPh sb="2" eb="4">
      <t>ジッセキ</t>
    </rPh>
    <phoneticPr fontId="7"/>
  </si>
  <si>
    <t>2020年度
実績</t>
    <rPh sb="4" eb="6">
      <t>ネンド</t>
    </rPh>
    <rPh sb="7" eb="9">
      <t>ジッセキ</t>
    </rPh>
    <phoneticPr fontId="1"/>
  </si>
  <si>
    <t>2021年度
実績</t>
    <rPh sb="4" eb="6">
      <t>ネンド</t>
    </rPh>
    <rPh sb="7" eb="9">
      <t>ジッセキ</t>
    </rPh>
    <phoneticPr fontId="1"/>
  </si>
  <si>
    <t>2020年度</t>
  </si>
  <si>
    <t>GAPファンド採択時の年度</t>
    <rPh sb="11" eb="13">
      <t>ネンド</t>
    </rPh>
    <phoneticPr fontId="7"/>
  </si>
  <si>
    <t>※機関名は全シートにリンクしています</t>
    <rPh sb="1" eb="3">
      <t>キカン</t>
    </rPh>
    <rPh sb="3" eb="4">
      <t>メイ</t>
    </rPh>
    <rPh sb="5" eb="6">
      <t>ゼン</t>
    </rPh>
    <phoneticPr fontId="7"/>
  </si>
  <si>
    <t>2022年度
現時点実績</t>
    <rPh sb="4" eb="6">
      <t>ネンド</t>
    </rPh>
    <rPh sb="7" eb="10">
      <t>ゲンジテン</t>
    </rPh>
    <rPh sb="10" eb="12">
      <t>ジッセキ</t>
    </rPh>
    <phoneticPr fontId="1"/>
  </si>
  <si>
    <t>③その他</t>
    <rPh sb="3" eb="4">
      <t>タ</t>
    </rPh>
    <phoneticPr fontId="1"/>
  </si>
  <si>
    <t>2020年度（採択年度）</t>
    <rPh sb="4" eb="6">
      <t>ネンド</t>
    </rPh>
    <rPh sb="7" eb="9">
      <t>サイタク</t>
    </rPh>
    <rPh sb="9" eb="11">
      <t>ネンド</t>
    </rPh>
    <phoneticPr fontId="1"/>
  </si>
  <si>
    <t>2021年度（採択年度）</t>
    <rPh sb="4" eb="6">
      <t>ネンド</t>
    </rPh>
    <rPh sb="7" eb="9">
      <t>サイタク</t>
    </rPh>
    <rPh sb="9" eb="11">
      <t>ネンド</t>
    </rPh>
    <phoneticPr fontId="1"/>
  </si>
  <si>
    <t>2022年度（採択年度）</t>
    <rPh sb="4" eb="6">
      <t>ネンド</t>
    </rPh>
    <rPh sb="7" eb="9">
      <t>サイタク</t>
    </rPh>
    <rPh sb="9" eb="11">
      <t>ネンド</t>
    </rPh>
    <phoneticPr fontId="1"/>
  </si>
  <si>
    <t>※大学全体を対象</t>
    <rPh sb="1" eb="3">
      <t>ダイガク</t>
    </rPh>
    <rPh sb="3" eb="5">
      <t>ゼンタイ</t>
    </rPh>
    <rPh sb="6" eb="8">
      <t>タイショウ</t>
    </rPh>
    <phoneticPr fontId="1"/>
  </si>
  <si>
    <t>※大学推進型プログラムを含め、機関全体の数値を帰入して下さい。</t>
    <rPh sb="1" eb="3">
      <t>ダイガク</t>
    </rPh>
    <rPh sb="3" eb="6">
      <t>スイシンガタ</t>
    </rPh>
    <rPh sb="12" eb="13">
      <t>フク</t>
    </rPh>
    <rPh sb="15" eb="17">
      <t>キカン</t>
    </rPh>
    <rPh sb="17" eb="19">
      <t>ゼンタイ</t>
    </rPh>
    <rPh sb="20" eb="22">
      <t>スウチ</t>
    </rPh>
    <rPh sb="23" eb="25">
      <t>キニュウ</t>
    </rPh>
    <rPh sb="27" eb="28">
      <t>クダ</t>
    </rPh>
    <phoneticPr fontId="1"/>
  </si>
  <si>
    <t>⑮</t>
    <phoneticPr fontId="1"/>
  </si>
  <si>
    <t>IPO件数</t>
    <rPh sb="3" eb="5">
      <t>ケンスウ</t>
    </rPh>
    <phoneticPr fontId="1"/>
  </si>
  <si>
    <t>M&amp;A件数</t>
    <rPh sb="3" eb="5">
      <t>ケンスウ</t>
    </rPh>
    <phoneticPr fontId="1"/>
  </si>
  <si>
    <t>出資額</t>
    <rPh sb="0" eb="3">
      <t>シュッシガク</t>
    </rPh>
    <phoneticPr fontId="1"/>
  </si>
  <si>
    <t>※大学推進型の支援対象のみ（内数）</t>
    <rPh sb="1" eb="3">
      <t>ダイガク</t>
    </rPh>
    <rPh sb="3" eb="6">
      <t>スイシンガタ</t>
    </rPh>
    <rPh sb="7" eb="9">
      <t>シエン</t>
    </rPh>
    <rPh sb="9" eb="11">
      <t>タイショウ</t>
    </rPh>
    <rPh sb="14" eb="16">
      <t>ウチスウ</t>
    </rPh>
    <phoneticPr fontId="1"/>
  </si>
  <si>
    <t>大学発ベンチャーの実績</t>
    <rPh sb="0" eb="3">
      <t>ダイガクハツ</t>
    </rPh>
    <rPh sb="9" eb="11">
      <t>ジッセキ</t>
    </rPh>
    <phoneticPr fontId="1"/>
  </si>
  <si>
    <t>10.規則（関係諸ルール・規程）の整備</t>
    <rPh sb="3" eb="5">
      <t>キソク</t>
    </rPh>
    <phoneticPr fontId="1"/>
  </si>
  <si>
    <t>A．STARTプロジェクト推進型2023年度以降起業実証支援に応募予定</t>
    <rPh sb="20" eb="22">
      <t>ネンド</t>
    </rPh>
    <rPh sb="22" eb="24">
      <t>イコウ</t>
    </rPh>
    <rPh sb="33" eb="35">
      <t>ヨテイ</t>
    </rPh>
    <phoneticPr fontId="1"/>
  </si>
  <si>
    <t>B-2．自力で起業に向けた活動を今後行う予定</t>
    <rPh sb="4" eb="6">
      <t>ジリキ</t>
    </rPh>
    <rPh sb="16" eb="18">
      <t>コンゴ</t>
    </rPh>
    <phoneticPr fontId="1"/>
  </si>
  <si>
    <t>C．起業実証支援以外の他の事業化支援のプログラムへ応募予定</t>
    <rPh sb="2" eb="8">
      <t>キギョウジッショウシエン</t>
    </rPh>
    <rPh sb="8" eb="10">
      <t>イガイ</t>
    </rPh>
    <rPh sb="25" eb="29">
      <t>オウボヨテイ</t>
    </rPh>
    <phoneticPr fontId="1"/>
  </si>
  <si>
    <t>D．企業等への技術移転や共同研究に向けた活動を今後行う予定</t>
    <rPh sb="17" eb="18">
      <t>ム</t>
    </rPh>
    <rPh sb="20" eb="22">
      <t>カツドウ</t>
    </rPh>
    <rPh sb="23" eb="26">
      <t>コンゴオコナ</t>
    </rPh>
    <rPh sb="27" eb="29">
      <t>ヨテイ</t>
    </rPh>
    <phoneticPr fontId="1"/>
  </si>
  <si>
    <t>B-1．自力で起業予定、もしくは起業の目途が立っている</t>
    <rPh sb="4" eb="6">
      <t>ジリキ</t>
    </rPh>
    <rPh sb="9" eb="11">
      <t>ヨテイ</t>
    </rPh>
    <phoneticPr fontId="1"/>
  </si>
  <si>
    <t>外部資金・収入等　</t>
    <rPh sb="0" eb="2">
      <t>ガイブ</t>
    </rPh>
    <phoneticPr fontId="1"/>
  </si>
  <si>
    <t>外部資金等の誘引状況</t>
    <rPh sb="0" eb="2">
      <t>ガイブ</t>
    </rPh>
    <phoneticPr fontId="1"/>
  </si>
  <si>
    <t>13.外部資金・収入等（大学推進型のみ）　シート</t>
    <rPh sb="3" eb="5">
      <t>ガイブ</t>
    </rPh>
    <rPh sb="12" eb="14">
      <t>ダイガク</t>
    </rPh>
    <rPh sb="14" eb="17">
      <t>スイシンガタ</t>
    </rPh>
    <phoneticPr fontId="1"/>
  </si>
  <si>
    <t>13.外部資金・収入等（大学全体）　シート</t>
    <rPh sb="3" eb="5">
      <t>ガイブ</t>
    </rPh>
    <rPh sb="12" eb="14">
      <t>ダイガク</t>
    </rPh>
    <rPh sb="14" eb="16">
      <t>ゼンタイ</t>
    </rPh>
    <phoneticPr fontId="1"/>
  </si>
  <si>
    <t>14.起業（大学推進型のみ）　シート</t>
    <rPh sb="3" eb="5">
      <t>キギョウ</t>
    </rPh>
    <rPh sb="6" eb="8">
      <t>ダイガク</t>
    </rPh>
    <rPh sb="8" eb="11">
      <t>スイシンガタ</t>
    </rPh>
    <phoneticPr fontId="1"/>
  </si>
  <si>
    <t>GAPファンド採択時の研究開発課題名</t>
    <rPh sb="7" eb="10">
      <t>サイタクジ</t>
    </rPh>
    <rPh sb="11" eb="18">
      <t>ケンキュウカイハツカダイメイ</t>
    </rPh>
    <phoneticPr fontId="7"/>
  </si>
  <si>
    <t>※１本プログラムでの活動を通じて獲得したものであり、かつプログラムの活動に貢献する外部資金（共同研究費や受託研究費、寄附金等）等。</t>
    <rPh sb="41" eb="43">
      <t>ガイブ</t>
    </rPh>
    <phoneticPr fontId="1"/>
  </si>
  <si>
    <t>2020年度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</si>
</sst>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4">
    <font>
      <sz val="11"/>
      <color theme="1"/>
      <name val="游ゴシック"/>
      <family val="2"/>
      <charset val="128"/>
      <scheme val="minor"/>
    </font>
    <font>
      <sz val="6"/>
      <name val="游ゴシック"/>
      <family val="2"/>
      <charset val="128"/>
      <scheme val="minor"/>
    </font>
    <font>
      <sz val="11"/>
      <name val="ＭＳ Ｐゴシック"/>
      <family val="3"/>
      <charset val="128"/>
    </font>
    <font>
      <sz val="11"/>
      <color rgb="FF000000"/>
      <name val="ＭＳ Ｐゴシック"/>
      <family val="3"/>
      <charset val="128"/>
    </font>
    <font>
      <sz val="11"/>
      <color theme="1"/>
      <name val="ＭＳ Ｐゴシック"/>
      <family val="3"/>
      <charset val="128"/>
    </font>
    <font>
      <sz val="14"/>
      <color theme="1"/>
      <name val="ＭＳ Ｐゴシック"/>
      <family val="3"/>
      <charset val="128"/>
    </font>
    <font>
      <sz val="11"/>
      <color rgb="FF000000"/>
      <name val="MS PGothic"/>
      <family val="3"/>
      <charset val="128"/>
    </font>
    <font>
      <sz val="6"/>
      <name val="ＭＳ Ｐゴシック"/>
      <family val="3"/>
      <charset val="128"/>
    </font>
    <font>
      <b/>
      <sz val="14"/>
      <color theme="1"/>
      <name val="MS PGothic"/>
      <family val="3"/>
      <charset val="128"/>
    </font>
    <font>
      <sz val="11"/>
      <color theme="1"/>
      <name val="游ゴシック"/>
      <family val="2"/>
      <charset val="128"/>
      <scheme val="minor"/>
    </font>
    <font>
      <sz val="10"/>
      <name val="ＭＳ Ｐゴシック"/>
      <family val="3"/>
      <charset val="128"/>
    </font>
    <font>
      <sz val="11"/>
      <color indexed="10"/>
      <name val="ＭＳ Ｐゴシック"/>
      <family val="3"/>
      <charset val="128"/>
    </font>
    <font>
      <b/>
      <sz val="9"/>
      <color indexed="81"/>
      <name val="MS P ゴシック"/>
      <family val="3"/>
      <charset val="128"/>
    </font>
    <font>
      <sz val="10"/>
      <color rgb="FF0000FF"/>
      <name val="ＭＳ Ｐゴシック"/>
      <family val="3"/>
      <charset val="128"/>
    </font>
    <font>
      <u/>
      <sz val="11"/>
      <color theme="10"/>
      <name val="游ゴシック"/>
      <family val="2"/>
      <charset val="128"/>
      <scheme val="minor"/>
    </font>
    <font>
      <sz val="11"/>
      <color rgb="FFFF0000"/>
      <name val="ＭＳ Ｐゴシック"/>
      <family val="3"/>
      <charset val="128"/>
    </font>
    <font>
      <sz val="16"/>
      <color rgb="FF000000"/>
      <name val="ＭＳ Ｐゴシック"/>
      <family val="3"/>
      <charset val="128"/>
    </font>
    <font>
      <sz val="11"/>
      <color rgb="FF0000FF"/>
      <name val="ＭＳ Ｐゴシック"/>
      <family val="3"/>
      <charset val="128"/>
    </font>
    <font>
      <b/>
      <sz val="11"/>
      <color theme="1"/>
      <name val="ＭＳ Ｐゴシック"/>
      <family val="3"/>
      <charset val="128"/>
    </font>
    <font>
      <b/>
      <sz val="10"/>
      <color theme="1"/>
      <name val="ＭＳ Ｐゴシック"/>
      <family val="3"/>
      <charset val="128"/>
    </font>
    <font>
      <b/>
      <sz val="11"/>
      <color rgb="FF000000"/>
      <name val="ＭＳ Ｐゴシック"/>
      <family val="3"/>
      <charset val="128"/>
    </font>
    <font>
      <u/>
      <sz val="11"/>
      <color rgb="FF0000FF"/>
      <name val="ＭＳ Ｐゴシック"/>
      <family val="3"/>
      <charset val="128"/>
    </font>
    <font>
      <b/>
      <sz val="11"/>
      <name val="ＭＳ Ｐゴシック"/>
      <family val="3"/>
      <charset val="128"/>
    </font>
    <font>
      <sz val="11"/>
      <color rgb="FF0070C0"/>
      <name val="ＭＳ Ｐゴシック"/>
      <family val="3"/>
      <charset val="128"/>
    </font>
    <font>
      <b/>
      <sz val="9"/>
      <color indexed="81"/>
      <name val="ＭＳ Ｐゴシック"/>
      <family val="3"/>
      <charset val="128"/>
    </font>
    <font>
      <b/>
      <sz val="12"/>
      <color rgb="FF000000"/>
      <name val="ＭＳ Ｐゴシック"/>
      <family val="3"/>
      <charset val="128"/>
    </font>
    <font>
      <b/>
      <sz val="11"/>
      <color rgb="FFFF0000"/>
      <name val="ＭＳ Ｐゴシック"/>
      <family val="3"/>
      <charset val="128"/>
    </font>
    <font>
      <b/>
      <sz val="14"/>
      <name val="ＭＳ Ｐゴシック"/>
      <family val="3"/>
      <charset val="128"/>
    </font>
    <font>
      <b/>
      <sz val="14"/>
      <color theme="1"/>
      <name val="ＭＳ Ｐゴシック"/>
      <family val="3"/>
      <charset val="128"/>
    </font>
    <font>
      <b/>
      <sz val="14"/>
      <color rgb="FF000000"/>
      <name val="ＭＳ Ｐゴシック"/>
      <family val="3"/>
      <charset val="128"/>
    </font>
    <font>
      <sz val="12"/>
      <name val="ＭＳ Ｐゴシック"/>
      <family val="3"/>
      <charset val="128"/>
    </font>
    <font>
      <sz val="12"/>
      <color theme="1"/>
      <name val="游ゴシック"/>
      <family val="2"/>
      <charset val="128"/>
      <scheme val="minor"/>
    </font>
    <font>
      <sz val="12"/>
      <color theme="1"/>
      <name val="ＭＳ Ｐゴシック"/>
      <family val="3"/>
      <charset val="128"/>
    </font>
    <font>
      <sz val="12"/>
      <color rgb="FF000000"/>
      <name val="ＭＳ Ｐゴシック"/>
      <family val="3"/>
      <charset val="128"/>
    </font>
  </fonts>
  <fills count="9">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EAED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s>
  <cellStyleXfs count="7">
    <xf numFmtId="0" fontId="0" fillId="0" borderId="0">
      <alignment vertical="center"/>
    </xf>
    <xf numFmtId="0" fontId="6" fillId="0" borderId="0"/>
    <xf numFmtId="38" fontId="6" fillId="0" borderId="0" applyFont="0" applyFill="0" applyBorder="0" applyAlignment="0" applyProtection="0">
      <alignment vertical="center"/>
    </xf>
    <xf numFmtId="38" fontId="9" fillId="0" borderId="0" applyFont="0" applyFill="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2" fillId="0" borderId="0"/>
  </cellStyleXfs>
  <cellXfs count="270">
    <xf numFmtId="0" fontId="0" fillId="0" borderId="0" xfId="0">
      <alignment vertical="center"/>
    </xf>
    <xf numFmtId="0" fontId="4" fillId="0" borderId="0" xfId="0" applyFont="1">
      <alignment vertical="center"/>
    </xf>
    <xf numFmtId="0" fontId="4" fillId="2" borderId="1" xfId="0" applyFont="1" applyFill="1" applyBorder="1">
      <alignment vertical="center"/>
    </xf>
    <xf numFmtId="0" fontId="4" fillId="0" borderId="0" xfId="0" applyFont="1" applyBorder="1">
      <alignment vertical="center"/>
    </xf>
    <xf numFmtId="176" fontId="4" fillId="0" borderId="1" xfId="0" applyNumberFormat="1" applyFont="1" applyBorder="1">
      <alignment vertical="center"/>
    </xf>
    <xf numFmtId="0" fontId="4" fillId="0" borderId="0" xfId="0" applyFont="1" applyAlignment="1">
      <alignment vertical="center"/>
    </xf>
    <xf numFmtId="0" fontId="4" fillId="0" borderId="0" xfId="0" applyFont="1" applyAlignment="1">
      <alignment horizontal="center" vertical="center"/>
    </xf>
    <xf numFmtId="0" fontId="5" fillId="0" borderId="0" xfId="0" applyFont="1">
      <alignment vertical="center"/>
    </xf>
    <xf numFmtId="0" fontId="5" fillId="0" borderId="0" xfId="0" applyFont="1" applyAlignment="1">
      <alignment vertical="center"/>
    </xf>
    <xf numFmtId="0" fontId="4" fillId="0" borderId="0" xfId="0" applyFont="1" applyBorder="1" applyAlignment="1">
      <alignment horizontal="right" vertical="center"/>
    </xf>
    <xf numFmtId="0" fontId="3" fillId="0" borderId="1" xfId="1" applyFont="1" applyBorder="1" applyAlignment="1">
      <alignment vertical="center" wrapText="1"/>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vertical="top"/>
    </xf>
    <xf numFmtId="0" fontId="4" fillId="4" borderId="4" xfId="0" applyFont="1" applyFill="1" applyBorder="1">
      <alignment vertical="center"/>
    </xf>
    <xf numFmtId="0" fontId="4" fillId="0" borderId="4" xfId="0" applyFont="1" applyBorder="1" applyProtection="1">
      <alignment vertical="center"/>
      <protection locked="0"/>
    </xf>
    <xf numFmtId="0" fontId="4" fillId="5" borderId="5" xfId="0" applyFont="1" applyFill="1" applyBorder="1" applyAlignment="1">
      <alignment horizontal="right" vertical="center"/>
    </xf>
    <xf numFmtId="0" fontId="4" fillId="5" borderId="6" xfId="0" applyFont="1" applyFill="1" applyBorder="1">
      <alignment vertical="center"/>
    </xf>
    <xf numFmtId="0" fontId="4" fillId="4" borderId="10" xfId="0" applyFont="1" applyFill="1" applyBorder="1">
      <alignment vertical="center"/>
    </xf>
    <xf numFmtId="0" fontId="4" fillId="0" borderId="10" xfId="0" applyFont="1" applyBorder="1" applyProtection="1">
      <alignment vertical="center"/>
      <protection locked="0"/>
    </xf>
    <xf numFmtId="0" fontId="4" fillId="5" borderId="16" xfId="0" applyFont="1" applyFill="1" applyBorder="1" applyAlignment="1">
      <alignment horizontal="right" vertical="center"/>
    </xf>
    <xf numFmtId="0" fontId="4" fillId="5" borderId="13" xfId="0" applyFont="1" applyFill="1" applyBorder="1">
      <alignment vertical="center"/>
    </xf>
    <xf numFmtId="0" fontId="4" fillId="5" borderId="7" xfId="0" applyFont="1" applyFill="1" applyBorder="1" applyAlignment="1">
      <alignment horizontal="right" vertical="center"/>
    </xf>
    <xf numFmtId="0" fontId="4" fillId="5" borderId="4" xfId="0" applyFont="1" applyFill="1" applyBorder="1">
      <alignment vertical="center"/>
    </xf>
    <xf numFmtId="0" fontId="4" fillId="4" borderId="5" xfId="0" applyFont="1" applyFill="1" applyBorder="1">
      <alignment vertical="center"/>
    </xf>
    <xf numFmtId="0" fontId="4" fillId="4" borderId="7" xfId="0" applyFont="1" applyFill="1" applyBorder="1">
      <alignment vertical="center"/>
    </xf>
    <xf numFmtId="0" fontId="4" fillId="0" borderId="0" xfId="0" applyFont="1" applyAlignment="1">
      <alignment horizontal="left" vertical="center" indent="1"/>
    </xf>
    <xf numFmtId="0" fontId="4" fillId="4" borderId="8" xfId="0" applyFont="1" applyFill="1" applyBorder="1">
      <alignment vertical="center"/>
    </xf>
    <xf numFmtId="0" fontId="4" fillId="4" borderId="9" xfId="0" applyFont="1" applyFill="1" applyBorder="1">
      <alignment vertical="center"/>
    </xf>
    <xf numFmtId="0" fontId="4" fillId="4" borderId="10" xfId="0" applyFont="1" applyFill="1" applyBorder="1" applyAlignment="1">
      <alignment horizontal="center" vertical="center"/>
    </xf>
    <xf numFmtId="0" fontId="4" fillId="0" borderId="0" xfId="0" applyFont="1" applyAlignment="1">
      <alignment horizontal="left" vertical="top" indent="1"/>
    </xf>
    <xf numFmtId="0" fontId="4" fillId="4" borderId="1" xfId="0" applyFont="1" applyFill="1" applyBorder="1" applyAlignment="1">
      <alignment horizontal="right" vertical="center"/>
    </xf>
    <xf numFmtId="0" fontId="4" fillId="4" borderId="3" xfId="0" applyFont="1" applyFill="1" applyBorder="1" applyAlignment="1">
      <alignment horizontal="right" vertical="center"/>
    </xf>
    <xf numFmtId="0" fontId="4" fillId="5" borderId="11" xfId="0" applyFont="1" applyFill="1" applyBorder="1" applyAlignment="1">
      <alignment horizontal="left" vertical="top" wrapText="1"/>
    </xf>
    <xf numFmtId="0" fontId="4" fillId="4" borderId="11" xfId="0" applyFont="1" applyFill="1" applyBorder="1">
      <alignment vertical="center"/>
    </xf>
    <xf numFmtId="0" fontId="4" fillId="5" borderId="7" xfId="0" applyFont="1" applyFill="1" applyBorder="1" applyAlignment="1">
      <alignment horizontal="center" vertical="center"/>
    </xf>
    <xf numFmtId="0" fontId="4" fillId="5" borderId="4" xfId="0" applyFont="1" applyFill="1" applyBorder="1" applyAlignment="1">
      <alignment horizontal="left" vertical="center"/>
    </xf>
    <xf numFmtId="0" fontId="4" fillId="5" borderId="16" xfId="0" applyFont="1" applyFill="1" applyBorder="1" applyAlignment="1">
      <alignment horizontal="center" vertical="center"/>
    </xf>
    <xf numFmtId="0" fontId="4" fillId="5" borderId="13" xfId="0" applyFont="1" applyFill="1" applyBorder="1" applyAlignment="1">
      <alignment horizontal="left" vertical="center"/>
    </xf>
    <xf numFmtId="0" fontId="11" fillId="4" borderId="14" xfId="0" applyFont="1" applyFill="1" applyBorder="1">
      <alignment vertical="center"/>
    </xf>
    <xf numFmtId="0" fontId="2" fillId="4" borderId="4" xfId="0" applyFont="1" applyFill="1" applyBorder="1" applyAlignment="1">
      <alignment horizontal="right" vertical="center"/>
    </xf>
    <xf numFmtId="0" fontId="11" fillId="4" borderId="11" xfId="0" applyFont="1" applyFill="1" applyBorder="1">
      <alignment vertical="center"/>
    </xf>
    <xf numFmtId="0" fontId="4" fillId="5" borderId="0" xfId="0" applyFont="1" applyFill="1" applyBorder="1" applyAlignment="1">
      <alignment horizontal="left" vertical="top" wrapText="1"/>
    </xf>
    <xf numFmtId="0" fontId="4" fillId="5" borderId="16" xfId="0" applyFont="1" applyFill="1" applyBorder="1" applyAlignment="1">
      <alignment horizontal="left" vertical="top"/>
    </xf>
    <xf numFmtId="0" fontId="4" fillId="5" borderId="16" xfId="0" applyFont="1" applyFill="1" applyBorder="1" applyAlignment="1">
      <alignment horizontal="left" vertical="center"/>
    </xf>
    <xf numFmtId="38" fontId="4" fillId="2" borderId="8" xfId="3" applyFont="1" applyFill="1" applyBorder="1" applyAlignment="1" applyProtection="1">
      <alignment horizontal="right" vertical="center" indent="1"/>
      <protection locked="0"/>
    </xf>
    <xf numFmtId="0" fontId="4" fillId="6" borderId="15" xfId="0"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xf>
    <xf numFmtId="0" fontId="3" fillId="0" borderId="0" xfId="1" applyFont="1" applyAlignment="1">
      <alignment vertical="center" wrapText="1"/>
    </xf>
    <xf numFmtId="0" fontId="3" fillId="0" borderId="0" xfId="1" applyFont="1" applyAlignment="1">
      <alignment vertical="center"/>
    </xf>
    <xf numFmtId="0" fontId="3" fillId="2" borderId="1" xfId="1" applyFont="1" applyFill="1" applyBorder="1" applyAlignment="1">
      <alignment vertical="center" wrapText="1"/>
    </xf>
    <xf numFmtId="0" fontId="4" fillId="2" borderId="1" xfId="0" applyFont="1" applyFill="1" applyBorder="1" applyAlignment="1">
      <alignment horizontal="left" vertical="center"/>
    </xf>
    <xf numFmtId="0" fontId="15" fillId="0" borderId="0" xfId="0" applyFont="1">
      <alignment vertical="center"/>
    </xf>
    <xf numFmtId="0" fontId="4" fillId="2" borderId="1" xfId="0" applyFont="1" applyFill="1" applyBorder="1" applyAlignment="1">
      <alignment horizontal="center" vertical="center"/>
    </xf>
    <xf numFmtId="0" fontId="16" fillId="0" borderId="0" xfId="1" applyFont="1" applyAlignment="1">
      <alignment vertical="center" wrapText="1"/>
    </xf>
    <xf numFmtId="9" fontId="3" fillId="0" borderId="1" xfId="5" applyFont="1" applyBorder="1" applyAlignment="1">
      <alignment vertical="center" wrapText="1"/>
    </xf>
    <xf numFmtId="0" fontId="2" fillId="4" borderId="1"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38" fontId="4" fillId="0" borderId="1" xfId="3" applyFont="1" applyBorder="1">
      <alignment vertical="center"/>
    </xf>
    <xf numFmtId="38" fontId="3" fillId="0" borderId="1" xfId="3" applyFont="1" applyBorder="1" applyAlignment="1">
      <alignment vertical="center" wrapText="1"/>
    </xf>
    <xf numFmtId="38" fontId="4" fillId="2" borderId="1" xfId="3" applyFont="1" applyFill="1" applyBorder="1" applyAlignment="1">
      <alignment vertical="center"/>
    </xf>
    <xf numFmtId="0" fontId="13" fillId="0" borderId="0" xfId="1" applyFont="1" applyAlignment="1" applyProtection="1">
      <alignment horizontal="right" vertical="top" wrapText="1"/>
      <protection locked="0"/>
    </xf>
    <xf numFmtId="0" fontId="19" fillId="0" borderId="0" xfId="0" applyFont="1" applyAlignment="1">
      <alignment vertical="center"/>
    </xf>
    <xf numFmtId="0" fontId="20" fillId="0" borderId="0" xfId="1" applyFont="1" applyAlignment="1">
      <alignment vertical="center"/>
    </xf>
    <xf numFmtId="0" fontId="18" fillId="0" borderId="0" xfId="0" applyFont="1">
      <alignment vertical="center"/>
    </xf>
    <xf numFmtId="0" fontId="18" fillId="0" borderId="0" xfId="0" applyFont="1" applyAlignment="1">
      <alignment horizontal="left" vertical="center"/>
    </xf>
    <xf numFmtId="0" fontId="4" fillId="4" borderId="16" xfId="0" applyFont="1" applyFill="1" applyBorder="1">
      <alignment vertical="center"/>
    </xf>
    <xf numFmtId="0" fontId="11" fillId="4" borderId="13" xfId="0" applyFont="1" applyFill="1" applyBorder="1">
      <alignment vertical="center"/>
    </xf>
    <xf numFmtId="0" fontId="4" fillId="7" borderId="1" xfId="0" applyFont="1" applyFill="1" applyBorder="1" applyAlignment="1">
      <alignment horizontal="center" vertical="center"/>
    </xf>
    <xf numFmtId="0" fontId="2" fillId="7" borderId="1" xfId="1" applyFont="1" applyFill="1" applyBorder="1" applyAlignment="1">
      <alignment horizontal="center" vertical="center" wrapText="1"/>
    </xf>
    <xf numFmtId="0" fontId="2" fillId="7" borderId="8" xfId="1" applyFont="1" applyFill="1" applyBorder="1" applyAlignment="1">
      <alignment horizontal="center" vertical="center" wrapText="1"/>
    </xf>
    <xf numFmtId="0" fontId="4" fillId="7" borderId="1" xfId="0" applyFont="1" applyFill="1" applyBorder="1" applyAlignment="1">
      <alignment vertical="center"/>
    </xf>
    <xf numFmtId="0" fontId="2" fillId="7" borderId="1" xfId="0" applyFont="1" applyFill="1" applyBorder="1" applyAlignment="1" applyProtection="1">
      <alignment horizontal="center" vertical="center" wrapText="1"/>
      <protection locked="0"/>
    </xf>
    <xf numFmtId="0" fontId="2" fillId="7" borderId="8" xfId="0" applyFont="1" applyFill="1" applyBorder="1" applyAlignment="1" applyProtection="1">
      <alignment horizontal="center" vertical="center" wrapText="1"/>
      <protection locked="0"/>
    </xf>
    <xf numFmtId="0" fontId="4" fillId="7" borderId="2" xfId="0" applyFont="1" applyFill="1" applyBorder="1" applyAlignment="1">
      <alignment horizontal="center" vertical="center"/>
    </xf>
    <xf numFmtId="0" fontId="4" fillId="7" borderId="1" xfId="0" applyFont="1" applyFill="1" applyBorder="1" applyAlignment="1">
      <alignment horizontal="center" vertical="center" wrapText="1"/>
    </xf>
    <xf numFmtId="0" fontId="4" fillId="7" borderId="1" xfId="0" applyFont="1" applyFill="1" applyBorder="1" applyAlignment="1">
      <alignment vertical="center" wrapText="1"/>
    </xf>
    <xf numFmtId="0" fontId="4" fillId="7" borderId="1" xfId="0" applyFont="1" applyFill="1" applyBorder="1">
      <alignment vertical="center"/>
    </xf>
    <xf numFmtId="0" fontId="3" fillId="7" borderId="1" xfId="1" applyFont="1" applyFill="1" applyBorder="1" applyAlignment="1">
      <alignment horizontal="center" vertical="center" wrapText="1"/>
    </xf>
    <xf numFmtId="0" fontId="3" fillId="7" borderId="1" xfId="1" applyFont="1" applyFill="1" applyBorder="1" applyAlignment="1">
      <alignment vertical="center" wrapText="1"/>
    </xf>
    <xf numFmtId="0" fontId="17" fillId="6" borderId="1" xfId="0" applyFont="1" applyFill="1" applyBorder="1" applyAlignment="1">
      <alignment vertical="center"/>
    </xf>
    <xf numFmtId="0" fontId="17" fillId="6" borderId="1" xfId="1" applyFont="1" applyFill="1" applyBorder="1" applyAlignment="1">
      <alignment vertical="center" wrapText="1"/>
    </xf>
    <xf numFmtId="9" fontId="17" fillId="6" borderId="1" xfId="5" applyFont="1" applyFill="1" applyBorder="1" applyAlignment="1">
      <alignment vertical="center" wrapText="1"/>
    </xf>
    <xf numFmtId="38" fontId="17" fillId="6" borderId="1" xfId="3" applyFont="1" applyFill="1" applyBorder="1" applyAlignment="1">
      <alignment vertical="center" wrapText="1"/>
    </xf>
    <xf numFmtId="38" fontId="17" fillId="6" borderId="1" xfId="3" applyFont="1" applyFill="1" applyBorder="1">
      <alignment vertical="center"/>
    </xf>
    <xf numFmtId="0" fontId="17" fillId="6" borderId="1" xfId="0" applyFont="1" applyFill="1" applyBorder="1" applyAlignment="1">
      <alignment horizontal="center" vertical="center"/>
    </xf>
    <xf numFmtId="0" fontId="17" fillId="6" borderId="1" xfId="0" applyFont="1" applyFill="1" applyBorder="1" applyAlignment="1">
      <alignment horizontal="left" vertical="center"/>
    </xf>
    <xf numFmtId="0" fontId="17" fillId="6" borderId="1" xfId="1" applyFont="1" applyFill="1" applyBorder="1" applyAlignment="1">
      <alignment horizontal="center" vertical="center" wrapText="1"/>
    </xf>
    <xf numFmtId="0" fontId="17" fillId="6" borderId="8" xfId="1"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1" xfId="0" applyFont="1" applyFill="1" applyBorder="1" applyAlignment="1" applyProtection="1">
      <alignment horizontal="left" vertical="center" wrapText="1"/>
      <protection locked="0"/>
    </xf>
    <xf numFmtId="0" fontId="17" fillId="6" borderId="1" xfId="0" applyFont="1" applyFill="1" applyBorder="1" applyAlignment="1" applyProtection="1">
      <alignment horizontal="center" vertical="center" wrapText="1"/>
      <protection locked="0"/>
    </xf>
    <xf numFmtId="0" fontId="17" fillId="6" borderId="1" xfId="0" applyFont="1" applyFill="1" applyBorder="1" applyAlignment="1" applyProtection="1">
      <alignment horizontal="right" vertical="center" wrapText="1"/>
      <protection locked="0"/>
    </xf>
    <xf numFmtId="0" fontId="4" fillId="2" borderId="1" xfId="0" applyFont="1" applyFill="1" applyBorder="1" applyAlignment="1">
      <alignment horizontal="right" vertical="center"/>
    </xf>
    <xf numFmtId="0" fontId="17" fillId="6" borderId="2" xfId="0" applyFont="1" applyFill="1" applyBorder="1" applyAlignment="1">
      <alignment horizontal="left" vertical="center"/>
    </xf>
    <xf numFmtId="0" fontId="17" fillId="6" borderId="2" xfId="0" applyFont="1" applyFill="1" applyBorder="1" applyAlignment="1">
      <alignment horizontal="center" vertical="center"/>
    </xf>
    <xf numFmtId="0" fontId="17" fillId="6" borderId="1" xfId="0" applyFont="1" applyFill="1" applyBorder="1" applyAlignment="1">
      <alignment vertical="center" wrapText="1"/>
    </xf>
    <xf numFmtId="0" fontId="17" fillId="7" borderId="1" xfId="0" applyFont="1" applyFill="1" applyBorder="1" applyAlignment="1">
      <alignment horizontal="center" vertical="center"/>
    </xf>
    <xf numFmtId="0" fontId="17" fillId="7" borderId="1" xfId="0" applyFont="1" applyFill="1" applyBorder="1" applyAlignment="1" applyProtection="1">
      <alignment horizontal="center" vertical="center" wrapText="1"/>
      <protection locked="0"/>
    </xf>
    <xf numFmtId="0" fontId="17" fillId="7" borderId="3" xfId="0" applyFont="1" applyFill="1" applyBorder="1" applyAlignment="1">
      <alignment horizontal="right" vertical="center"/>
    </xf>
    <xf numFmtId="0" fontId="17" fillId="6" borderId="3" xfId="0" applyFont="1" applyFill="1" applyBorder="1">
      <alignment vertical="center"/>
    </xf>
    <xf numFmtId="0" fontId="22" fillId="0" borderId="0" xfId="0" applyFont="1" applyAlignment="1" applyProtection="1">
      <alignment vertical="top"/>
      <protection locked="0"/>
    </xf>
    <xf numFmtId="0" fontId="23" fillId="0" borderId="0" xfId="0" applyFont="1" applyAlignment="1" applyProtection="1">
      <alignment vertical="top"/>
      <protection locked="0"/>
    </xf>
    <xf numFmtId="0" fontId="11" fillId="0" borderId="0" xfId="0" applyFont="1" applyAlignment="1" applyProtection="1">
      <alignment vertical="top"/>
      <protection locked="0"/>
    </xf>
    <xf numFmtId="0" fontId="2" fillId="4" borderId="1" xfId="0" applyFont="1" applyFill="1" applyBorder="1" applyAlignment="1" applyProtection="1">
      <alignment horizontal="right" vertical="top" wrapText="1"/>
      <protection locked="0"/>
    </xf>
    <xf numFmtId="14" fontId="2" fillId="2" borderId="1" xfId="0" applyNumberFormat="1" applyFont="1" applyFill="1" applyBorder="1" applyAlignment="1" applyProtection="1">
      <alignment horizontal="left" vertical="top" wrapText="1"/>
      <protection locked="0"/>
    </xf>
    <xf numFmtId="38" fontId="4" fillId="2" borderId="1" xfId="3" applyFont="1" applyFill="1" applyBorder="1">
      <alignment vertical="center"/>
    </xf>
    <xf numFmtId="38" fontId="3" fillId="2" borderId="1" xfId="3" applyFont="1" applyFill="1" applyBorder="1" applyAlignment="1">
      <alignment vertical="center" wrapText="1"/>
    </xf>
    <xf numFmtId="0" fontId="17" fillId="7" borderId="1" xfId="0" applyFont="1" applyFill="1" applyBorder="1" applyAlignment="1" applyProtection="1">
      <alignment horizontal="left" vertical="center" wrapText="1"/>
      <protection locked="0"/>
    </xf>
    <xf numFmtId="14" fontId="17" fillId="6" borderId="1" xfId="0" applyNumberFormat="1" applyFont="1" applyFill="1" applyBorder="1" applyAlignment="1" applyProtection="1">
      <alignment horizontal="left" vertical="center" wrapText="1"/>
      <protection locked="0"/>
    </xf>
    <xf numFmtId="0" fontId="17" fillId="6" borderId="1" xfId="0" applyFont="1" applyFill="1" applyBorder="1" applyAlignment="1" applyProtection="1">
      <alignment vertical="center" wrapText="1"/>
      <protection locked="0"/>
    </xf>
    <xf numFmtId="38" fontId="17" fillId="6" borderId="1" xfId="3" applyFont="1" applyFill="1" applyBorder="1" applyAlignment="1">
      <alignment vertical="center"/>
    </xf>
    <xf numFmtId="0" fontId="3" fillId="7" borderId="1" xfId="1" applyFont="1" applyFill="1" applyBorder="1" applyAlignment="1">
      <alignment horizontal="center" vertical="center" wrapText="1"/>
    </xf>
    <xf numFmtId="0" fontId="4" fillId="2" borderId="8" xfId="0" applyFont="1" applyFill="1" applyBorder="1" applyAlignment="1">
      <alignment horizontal="center" vertical="center"/>
    </xf>
    <xf numFmtId="14" fontId="17" fillId="6" borderId="3" xfId="0" applyNumberFormat="1" applyFont="1" applyFill="1" applyBorder="1" applyAlignment="1" applyProtection="1">
      <alignment horizontal="right" vertical="center" wrapText="1"/>
      <protection locked="0"/>
    </xf>
    <xf numFmtId="14" fontId="4" fillId="2" borderId="3" xfId="0" applyNumberFormat="1" applyFont="1" applyFill="1" applyBorder="1">
      <alignment vertical="center"/>
    </xf>
    <xf numFmtId="14" fontId="4" fillId="2" borderId="1" xfId="0" applyNumberFormat="1" applyFont="1" applyFill="1" applyBorder="1">
      <alignment vertical="center"/>
    </xf>
    <xf numFmtId="14" fontId="17" fillId="6" borderId="2" xfId="0" applyNumberFormat="1" applyFont="1" applyFill="1" applyBorder="1" applyAlignment="1">
      <alignment horizontal="right" vertical="center"/>
    </xf>
    <xf numFmtId="0" fontId="17" fillId="6" borderId="3" xfId="0" applyFont="1" applyFill="1" applyBorder="1" applyAlignment="1">
      <alignment horizontal="left" vertical="center"/>
    </xf>
    <xf numFmtId="0" fontId="4" fillId="2" borderId="3" xfId="0" applyFont="1" applyFill="1" applyBorder="1" applyAlignment="1">
      <alignment horizontal="left" vertical="center"/>
    </xf>
    <xf numFmtId="0" fontId="10" fillId="4" borderId="1" xfId="1" applyFont="1" applyFill="1" applyBorder="1" applyAlignment="1" applyProtection="1">
      <alignment horizontal="center" vertical="center" wrapText="1"/>
      <protection locked="0"/>
    </xf>
    <xf numFmtId="14" fontId="4" fillId="2" borderId="1" xfId="0" applyNumberFormat="1" applyFont="1" applyFill="1" applyBorder="1" applyAlignment="1">
      <alignment horizontal="right" vertical="center"/>
    </xf>
    <xf numFmtId="0" fontId="21" fillId="6" borderId="3" xfId="4" applyFont="1" applyFill="1" applyBorder="1" applyAlignment="1">
      <alignment horizontal="left" vertical="center"/>
    </xf>
    <xf numFmtId="14" fontId="17" fillId="6" borderId="3" xfId="1" applyNumberFormat="1" applyFont="1" applyFill="1" applyBorder="1" applyAlignment="1">
      <alignment horizontal="right" vertical="center" wrapText="1"/>
    </xf>
    <xf numFmtId="14" fontId="3" fillId="2" borderId="1" xfId="1" applyNumberFormat="1" applyFont="1" applyFill="1" applyBorder="1" applyAlignment="1">
      <alignment horizontal="right" vertical="center" wrapText="1"/>
    </xf>
    <xf numFmtId="0" fontId="17" fillId="6" borderId="3" xfId="4" applyFont="1" applyFill="1" applyBorder="1" applyAlignment="1">
      <alignment horizontal="center" vertical="center"/>
    </xf>
    <xf numFmtId="0" fontId="17" fillId="0" borderId="1" xfId="0" applyFont="1" applyBorder="1" applyAlignment="1" applyProtection="1">
      <alignment horizontal="left" vertical="top" wrapText="1"/>
      <protection locked="0"/>
    </xf>
    <xf numFmtId="0" fontId="2" fillId="2" borderId="1" xfId="0" applyFont="1" applyFill="1" applyBorder="1" applyAlignment="1" applyProtection="1">
      <alignment horizontal="center" vertical="top" wrapText="1"/>
      <protection locked="0"/>
    </xf>
    <xf numFmtId="14" fontId="17" fillId="6" borderId="1" xfId="0" applyNumberFormat="1" applyFont="1" applyFill="1" applyBorder="1" applyAlignment="1" applyProtection="1">
      <alignment horizontal="right" vertical="center"/>
      <protection locked="0"/>
    </xf>
    <xf numFmtId="14" fontId="2" fillId="2" borderId="1" xfId="0" applyNumberFormat="1" applyFont="1" applyFill="1" applyBorder="1" applyAlignment="1" applyProtection="1">
      <alignment horizontal="right" vertical="top" wrapText="1"/>
      <protection locked="0"/>
    </xf>
    <xf numFmtId="0" fontId="17" fillId="6" borderId="3" xfId="4" applyFont="1" applyFill="1" applyBorder="1" applyAlignment="1">
      <alignment horizontal="left" vertical="center" wrapText="1"/>
    </xf>
    <xf numFmtId="0" fontId="2" fillId="4" borderId="1" xfId="0" applyFont="1" applyFill="1" applyBorder="1" applyAlignment="1">
      <alignment horizontal="right" vertical="center"/>
    </xf>
    <xf numFmtId="0" fontId="2" fillId="4" borderId="1" xfId="0" applyFont="1" applyFill="1" applyBorder="1" applyAlignment="1" applyProtection="1">
      <alignment horizontal="center" vertical="center" wrapText="1"/>
      <protection locked="0"/>
    </xf>
    <xf numFmtId="0" fontId="3" fillId="4" borderId="1" xfId="1" applyFont="1" applyFill="1" applyBorder="1" applyAlignment="1">
      <alignment horizontal="center" vertical="center" wrapText="1"/>
    </xf>
    <xf numFmtId="0" fontId="17" fillId="0" borderId="1" xfId="1" applyFont="1" applyBorder="1" applyAlignment="1">
      <alignment vertical="center" wrapText="1"/>
    </xf>
    <xf numFmtId="3" fontId="17" fillId="6" borderId="1" xfId="1" applyNumberFormat="1" applyFont="1" applyFill="1" applyBorder="1" applyAlignment="1">
      <alignment vertical="center" wrapText="1"/>
    </xf>
    <xf numFmtId="0" fontId="3" fillId="0" borderId="0" xfId="1" applyFont="1" applyBorder="1" applyAlignment="1">
      <alignment horizontal="left" vertical="center"/>
    </xf>
    <xf numFmtId="0" fontId="3" fillId="4" borderId="1" xfId="1" applyFont="1" applyFill="1" applyBorder="1" applyAlignment="1">
      <alignment vertical="center" wrapText="1"/>
    </xf>
    <xf numFmtId="0" fontId="4" fillId="0" borderId="0" xfId="0" applyFont="1" applyAlignment="1">
      <alignment horizontal="left" vertical="center" indent="2"/>
    </xf>
    <xf numFmtId="0" fontId="4" fillId="0" borderId="16" xfId="0" applyFont="1" applyBorder="1" applyAlignment="1">
      <alignment horizontal="left" vertical="center" indent="1"/>
    </xf>
    <xf numFmtId="0" fontId="4" fillId="5" borderId="0" xfId="0" applyFont="1" applyFill="1" applyBorder="1" applyAlignment="1">
      <alignment horizontal="center" vertical="top" wrapText="1"/>
    </xf>
    <xf numFmtId="0" fontId="4" fillId="5" borderId="14" xfId="0" applyFont="1" applyFill="1" applyBorder="1" applyAlignment="1">
      <alignment horizontal="left" vertical="top" wrapText="1"/>
    </xf>
    <xf numFmtId="38" fontId="4" fillId="0" borderId="8" xfId="3" applyFont="1" applyFill="1" applyBorder="1" applyAlignment="1" applyProtection="1">
      <alignment horizontal="right" vertical="center" indent="1"/>
    </xf>
    <xf numFmtId="0" fontId="4" fillId="4" borderId="10" xfId="0" applyFont="1" applyFill="1" applyBorder="1" applyAlignment="1">
      <alignment horizontal="right" vertical="center"/>
    </xf>
    <xf numFmtId="0" fontId="4" fillId="4" borderId="5" xfId="0" applyFont="1" applyFill="1" applyBorder="1" applyAlignment="1">
      <alignment horizontal="right" vertical="center"/>
    </xf>
    <xf numFmtId="0" fontId="4" fillId="4" borderId="7" xfId="0" applyFont="1" applyFill="1" applyBorder="1" applyAlignment="1">
      <alignment horizontal="right" vertical="center"/>
    </xf>
    <xf numFmtId="0" fontId="4" fillId="4" borderId="9" xfId="0" applyFont="1" applyFill="1" applyBorder="1" applyAlignment="1">
      <alignment horizontal="right" vertical="center"/>
    </xf>
    <xf numFmtId="0" fontId="9" fillId="0" borderId="0" xfId="0" applyFont="1">
      <alignment vertical="center"/>
    </xf>
    <xf numFmtId="0" fontId="2" fillId="4" borderId="1" xfId="6" applyFont="1" applyFill="1" applyBorder="1" applyAlignment="1" applyProtection="1">
      <alignment horizontal="center" vertical="center" wrapText="1"/>
      <protection locked="0"/>
    </xf>
    <xf numFmtId="0" fontId="4" fillId="4" borderId="1" xfId="6" applyFont="1" applyFill="1" applyBorder="1" applyAlignment="1" applyProtection="1">
      <alignment horizontal="center" vertical="center" wrapText="1"/>
      <protection locked="0"/>
    </xf>
    <xf numFmtId="0" fontId="17" fillId="4" borderId="1" xfId="6" applyFont="1" applyFill="1" applyBorder="1" applyAlignment="1" applyProtection="1">
      <alignment horizontal="left" vertical="top" wrapText="1"/>
      <protection locked="0"/>
    </xf>
    <xf numFmtId="0" fontId="17" fillId="6" borderId="1" xfId="6" applyFont="1" applyFill="1" applyBorder="1" applyAlignment="1" applyProtection="1">
      <alignment horizontal="center" vertical="top" wrapText="1"/>
      <protection locked="0"/>
    </xf>
    <xf numFmtId="0" fontId="17" fillId="6" borderId="1" xfId="6" applyFont="1" applyFill="1" applyBorder="1" applyAlignment="1" applyProtection="1">
      <alignment horizontal="left" vertical="top" wrapText="1"/>
      <protection locked="0"/>
    </xf>
    <xf numFmtId="0" fontId="4" fillId="5" borderId="6" xfId="0" applyFont="1" applyFill="1" applyBorder="1" applyAlignment="1">
      <alignment horizontal="left" vertical="top" wrapText="1"/>
    </xf>
    <xf numFmtId="0" fontId="13" fillId="0" borderId="0" xfId="1" applyFont="1" applyAlignment="1">
      <alignment vertical="center"/>
    </xf>
    <xf numFmtId="0" fontId="4" fillId="2" borderId="1" xfId="6" applyFont="1" applyFill="1" applyBorder="1" applyAlignment="1" applyProtection="1">
      <alignment horizontal="center" vertical="top" wrapText="1"/>
      <protection locked="0"/>
    </xf>
    <xf numFmtId="0" fontId="4" fillId="2" borderId="1" xfId="6" applyFont="1" applyFill="1" applyBorder="1" applyAlignment="1" applyProtection="1">
      <alignment horizontal="left" vertical="top" wrapText="1"/>
      <protection locked="0"/>
    </xf>
    <xf numFmtId="0" fontId="4" fillId="4" borderId="8" xfId="0" applyFont="1" applyFill="1" applyBorder="1" applyAlignment="1">
      <alignment horizontal="right" vertical="center"/>
    </xf>
    <xf numFmtId="0" fontId="4" fillId="7" borderId="1" xfId="0" applyFont="1" applyFill="1" applyBorder="1" applyAlignment="1">
      <alignment horizontal="center" vertical="center"/>
    </xf>
    <xf numFmtId="0" fontId="3" fillId="4" borderId="1" xfId="1" applyFont="1" applyFill="1" applyBorder="1" applyAlignment="1">
      <alignment horizontal="center" vertical="center" wrapText="1"/>
    </xf>
    <xf numFmtId="0" fontId="2" fillId="0" borderId="0" xfId="0" applyFont="1" applyFill="1" applyBorder="1" applyAlignment="1">
      <alignment vertical="center" wrapText="1"/>
    </xf>
    <xf numFmtId="38" fontId="4" fillId="2" borderId="0" xfId="3" applyFont="1" applyFill="1" applyBorder="1" applyAlignment="1" applyProtection="1">
      <alignment horizontal="right" vertical="center" indent="1"/>
      <protection locked="0"/>
    </xf>
    <xf numFmtId="0" fontId="17" fillId="8" borderId="1" xfId="0" applyFont="1" applyFill="1" applyBorder="1">
      <alignment vertical="center"/>
    </xf>
    <xf numFmtId="0" fontId="17" fillId="6" borderId="1" xfId="0" applyFont="1" applyFill="1" applyBorder="1" applyAlignment="1">
      <alignment horizontal="left" vertical="center" wrapText="1"/>
    </xf>
    <xf numFmtId="0" fontId="3" fillId="4" borderId="1" xfId="1" applyFont="1" applyFill="1" applyBorder="1" applyAlignment="1">
      <alignment horizontal="center" vertical="center" wrapText="1"/>
    </xf>
    <xf numFmtId="38" fontId="4" fillId="0" borderId="1" xfId="3" applyFont="1" applyFill="1" applyBorder="1" applyAlignment="1" applyProtection="1">
      <alignment horizontal="right" vertical="center" indent="1"/>
      <protection locked="0"/>
    </xf>
    <xf numFmtId="38" fontId="4" fillId="0" borderId="7" xfId="3" applyFont="1" applyFill="1" applyBorder="1" applyAlignment="1" applyProtection="1">
      <alignment horizontal="right" vertical="center" indent="1"/>
    </xf>
    <xf numFmtId="0" fontId="3" fillId="7" borderId="1" xfId="1" applyFont="1" applyFill="1" applyBorder="1" applyAlignment="1">
      <alignment horizontal="center" vertical="center" wrapText="1"/>
    </xf>
    <xf numFmtId="0" fontId="4" fillId="2" borderId="1" xfId="0" applyFont="1" applyFill="1" applyBorder="1" applyAlignment="1">
      <alignment horizontal="left" vertical="center"/>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20" fillId="0" borderId="14" xfId="1" applyFont="1" applyBorder="1" applyAlignment="1">
      <alignment horizontal="left" vertical="center" wrapText="1"/>
    </xf>
    <xf numFmtId="0" fontId="3" fillId="7" borderId="1" xfId="1" applyFont="1" applyFill="1" applyBorder="1" applyAlignment="1">
      <alignment horizontal="center" vertical="center" wrapText="1"/>
    </xf>
    <xf numFmtId="0" fontId="2" fillId="7" borderId="8" xfId="1" applyFont="1" applyFill="1" applyBorder="1" applyAlignment="1">
      <alignment horizontal="center" vertical="center" wrapText="1"/>
    </xf>
    <xf numFmtId="0" fontId="4" fillId="7" borderId="2" xfId="0" applyFont="1" applyFill="1" applyBorder="1" applyAlignment="1">
      <alignment horizontal="center" vertical="center"/>
    </xf>
    <xf numFmtId="0" fontId="2" fillId="7" borderId="8" xfId="0" applyFont="1" applyFill="1" applyBorder="1" applyAlignment="1" applyProtection="1">
      <alignment horizontal="center" vertical="center" wrapText="1"/>
      <protection locked="0"/>
    </xf>
    <xf numFmtId="0" fontId="3" fillId="4" borderId="1" xfId="1" applyFont="1" applyFill="1" applyBorder="1" applyAlignment="1">
      <alignment horizontal="center" vertical="center" wrapText="1"/>
    </xf>
    <xf numFmtId="0" fontId="2" fillId="0" borderId="0" xfId="0" applyFont="1" applyAlignment="1">
      <alignment vertical="top" wrapText="1"/>
    </xf>
    <xf numFmtId="0" fontId="20" fillId="0" borderId="0" xfId="1" applyFont="1" applyBorder="1" applyAlignment="1">
      <alignment horizontal="left" vertical="center" wrapText="1"/>
    </xf>
    <xf numFmtId="0" fontId="4" fillId="0" borderId="0" xfId="0" applyFont="1" applyFill="1">
      <alignment vertical="center"/>
    </xf>
    <xf numFmtId="0" fontId="18" fillId="0" borderId="0" xfId="0" applyFont="1" applyFill="1">
      <alignment vertical="center"/>
    </xf>
    <xf numFmtId="0" fontId="5" fillId="0" borderId="0" xfId="0" applyFont="1" applyFill="1" applyAlignment="1">
      <alignment vertical="center"/>
    </xf>
    <xf numFmtId="0" fontId="3" fillId="0" borderId="1" xfId="0" applyFont="1" applyFill="1" applyBorder="1" applyAlignment="1">
      <alignment horizontal="center" vertical="center" wrapText="1"/>
    </xf>
    <xf numFmtId="0" fontId="4" fillId="0" borderId="0" xfId="0" applyFont="1" applyFill="1" applyAlignment="1">
      <alignment vertical="center"/>
    </xf>
    <xf numFmtId="0" fontId="15" fillId="0" borderId="0" xfId="0" applyFont="1" applyFill="1">
      <alignment vertical="center"/>
    </xf>
    <xf numFmtId="0" fontId="4" fillId="0" borderId="0" xfId="0" applyFont="1" applyFill="1" applyAlignment="1">
      <alignment horizontal="center" vertical="center"/>
    </xf>
    <xf numFmtId="0" fontId="25" fillId="0" borderId="0" xfId="1" applyFont="1" applyAlignment="1">
      <alignment vertical="center" wrapText="1"/>
    </xf>
    <xf numFmtId="0" fontId="4" fillId="2" borderId="1" xfId="0" applyFont="1" applyFill="1" applyBorder="1" applyAlignment="1">
      <alignment horizontal="left" vertical="center"/>
    </xf>
    <xf numFmtId="38" fontId="4" fillId="0" borderId="8" xfId="3" applyFont="1" applyFill="1" applyBorder="1" applyAlignment="1" applyProtection="1">
      <alignment horizontal="right" vertical="center" indent="1"/>
      <protection locked="0"/>
    </xf>
    <xf numFmtId="9" fontId="4" fillId="0" borderId="8" xfId="3" applyNumberFormat="1" applyFont="1" applyFill="1" applyBorder="1" applyAlignment="1" applyProtection="1">
      <alignment horizontal="right" vertical="center" indent="1"/>
    </xf>
    <xf numFmtId="0" fontId="4" fillId="0" borderId="0" xfId="0" applyFont="1" applyFill="1" applyAlignment="1">
      <alignment horizontal="left" vertical="center" indent="1"/>
    </xf>
    <xf numFmtId="0" fontId="4" fillId="0" borderId="0" xfId="0" applyFont="1" applyFill="1" applyAlignment="1">
      <alignment horizontal="left" vertical="center" indent="2"/>
    </xf>
    <xf numFmtId="38" fontId="4" fillId="0" borderId="18" xfId="3" applyFont="1" applyFill="1" applyBorder="1" applyAlignment="1" applyProtection="1">
      <alignment horizontal="right" vertical="center" indent="1"/>
    </xf>
    <xf numFmtId="38" fontId="4" fillId="0" borderId="17" xfId="3" applyFont="1" applyFill="1" applyBorder="1" applyAlignment="1" applyProtection="1">
      <alignment horizontal="right" vertical="center" indent="1"/>
    </xf>
    <xf numFmtId="0" fontId="0" fillId="0" borderId="0" xfId="0" applyFill="1">
      <alignment vertical="center"/>
    </xf>
    <xf numFmtId="0" fontId="4" fillId="0" borderId="0" xfId="0" applyFont="1" applyAlignment="1">
      <alignment horizontal="left" vertical="center"/>
    </xf>
    <xf numFmtId="0" fontId="2" fillId="0" borderId="0" xfId="0" applyFont="1" applyFill="1" applyAlignment="1" applyProtection="1">
      <alignment horizontal="left" vertical="top"/>
      <protection locked="0"/>
    </xf>
    <xf numFmtId="0" fontId="4" fillId="6" borderId="15" xfId="0" applyFont="1" applyFill="1" applyBorder="1" applyAlignment="1">
      <alignment horizontal="center" vertical="center" wrapText="1"/>
    </xf>
    <xf numFmtId="0" fontId="26" fillId="2" borderId="1" xfId="0" applyFont="1" applyFill="1" applyBorder="1" applyAlignment="1">
      <alignment horizontal="left" vertical="center"/>
    </xf>
    <xf numFmtId="0" fontId="26" fillId="0" borderId="0" xfId="1" applyFont="1" applyAlignment="1">
      <alignment vertical="center" wrapText="1"/>
    </xf>
    <xf numFmtId="0" fontId="3" fillId="4" borderId="1" xfId="1" applyFont="1" applyFill="1" applyBorder="1" applyAlignment="1">
      <alignment horizontal="center" vertical="center" wrapText="1"/>
    </xf>
    <xf numFmtId="0" fontId="4" fillId="5" borderId="4"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3" xfId="0" applyFont="1" applyFill="1" applyBorder="1" applyAlignment="1">
      <alignment horizontal="left" vertical="top" wrapText="1"/>
    </xf>
    <xf numFmtId="177" fontId="4" fillId="0" borderId="8" xfId="3" applyNumberFormat="1" applyFont="1" applyFill="1" applyBorder="1" applyAlignment="1" applyProtection="1">
      <alignment horizontal="right" vertical="center" indent="1"/>
    </xf>
    <xf numFmtId="38" fontId="3" fillId="0" borderId="1" xfId="1" applyNumberFormat="1" applyFont="1" applyBorder="1" applyAlignment="1">
      <alignment vertical="center" wrapText="1"/>
    </xf>
    <xf numFmtId="0" fontId="27" fillId="0" borderId="0" xfId="0" applyFont="1">
      <alignment vertical="center"/>
    </xf>
    <xf numFmtId="0" fontId="28" fillId="0" borderId="0" xfId="0" applyFont="1" applyAlignment="1">
      <alignment vertical="center"/>
    </xf>
    <xf numFmtId="14" fontId="17" fillId="0" borderId="3" xfId="0" applyNumberFormat="1" applyFont="1" applyFill="1" applyBorder="1" applyAlignment="1" applyProtection="1">
      <alignment horizontal="left" vertical="center" wrapText="1"/>
      <protection locked="0"/>
    </xf>
    <xf numFmtId="0" fontId="29" fillId="0" borderId="0" xfId="1" applyFont="1" applyAlignment="1">
      <alignment vertical="center"/>
    </xf>
    <xf numFmtId="0" fontId="4" fillId="4" borderId="1" xfId="0" applyFont="1" applyFill="1" applyBorder="1" applyAlignment="1">
      <alignment horizontal="left" vertical="top" wrapText="1"/>
    </xf>
    <xf numFmtId="0" fontId="4" fillId="4" borderId="5" xfId="0" applyFont="1" applyFill="1" applyBorder="1" applyAlignment="1">
      <alignment horizontal="left" vertical="top"/>
    </xf>
    <xf numFmtId="0" fontId="4" fillId="4" borderId="6" xfId="0" applyFont="1" applyFill="1" applyBorder="1" applyAlignment="1">
      <alignment horizontal="left" vertical="top"/>
    </xf>
    <xf numFmtId="0" fontId="4" fillId="4" borderId="16" xfId="0" applyFont="1" applyFill="1" applyBorder="1" applyAlignment="1">
      <alignment horizontal="left" vertical="top"/>
    </xf>
    <xf numFmtId="0" fontId="4" fillId="4" borderId="13" xfId="0" applyFont="1" applyFill="1" applyBorder="1" applyAlignment="1">
      <alignment horizontal="left" vertical="top"/>
    </xf>
    <xf numFmtId="0" fontId="4" fillId="4" borderId="7" xfId="0" applyFont="1" applyFill="1" applyBorder="1" applyAlignment="1">
      <alignment horizontal="left" vertical="top"/>
    </xf>
    <xf numFmtId="0" fontId="4" fillId="4" borderId="4" xfId="0" applyFont="1" applyFill="1" applyBorder="1" applyAlignment="1">
      <alignment horizontal="left" vertical="top"/>
    </xf>
    <xf numFmtId="0" fontId="4" fillId="6" borderId="15" xfId="0" applyFont="1" applyFill="1" applyBorder="1" applyAlignment="1">
      <alignment horizontal="center" vertical="center"/>
    </xf>
    <xf numFmtId="0" fontId="4" fillId="4" borderId="5" xfId="0" applyFont="1" applyFill="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3" fillId="7" borderId="8" xfId="1" applyFont="1" applyFill="1" applyBorder="1" applyAlignment="1">
      <alignment horizontal="center" vertical="center" wrapText="1"/>
    </xf>
    <xf numFmtId="0" fontId="3" fillId="7" borderId="10" xfId="1" applyFont="1" applyFill="1" applyBorder="1" applyAlignment="1">
      <alignment horizontal="center" vertical="center" wrapText="1"/>
    </xf>
    <xf numFmtId="0" fontId="4" fillId="3" borderId="12" xfId="0" applyFont="1" applyFill="1" applyBorder="1" applyAlignment="1">
      <alignment horizontal="center" vertical="center"/>
    </xf>
    <xf numFmtId="0" fontId="17" fillId="6" borderId="8" xfId="0" applyFont="1" applyFill="1" applyBorder="1" applyAlignment="1">
      <alignment horizontal="left" vertical="center"/>
    </xf>
    <xf numFmtId="0" fontId="17" fillId="6" borderId="9" xfId="0" applyFont="1" applyFill="1" applyBorder="1" applyAlignment="1">
      <alignment horizontal="left" vertical="center"/>
    </xf>
    <xf numFmtId="0" fontId="17" fillId="6" borderId="10" xfId="0" applyFont="1" applyFill="1" applyBorder="1" applyAlignment="1">
      <alignment horizontal="left" vertical="center"/>
    </xf>
    <xf numFmtId="0" fontId="4" fillId="2" borderId="1" xfId="0" applyFont="1" applyFill="1" applyBorder="1" applyAlignment="1">
      <alignment horizontal="left" vertical="center"/>
    </xf>
    <xf numFmtId="0" fontId="3" fillId="7" borderId="5" xfId="1" applyFont="1" applyFill="1" applyBorder="1" applyAlignment="1">
      <alignment horizontal="center" vertical="center" wrapText="1"/>
    </xf>
    <xf numFmtId="0" fontId="3" fillId="7" borderId="6" xfId="1" applyFont="1" applyFill="1" applyBorder="1" applyAlignment="1">
      <alignment horizontal="center" vertical="center" wrapText="1"/>
    </xf>
    <xf numFmtId="0" fontId="3" fillId="7" borderId="7" xfId="1" applyFont="1" applyFill="1" applyBorder="1" applyAlignment="1">
      <alignment horizontal="center" vertical="center" wrapText="1"/>
    </xf>
    <xf numFmtId="0" fontId="3" fillId="7" borderId="4" xfId="1" applyFont="1" applyFill="1" applyBorder="1" applyAlignment="1">
      <alignment horizontal="center" vertical="center" wrapText="1"/>
    </xf>
    <xf numFmtId="0" fontId="3" fillId="7" borderId="1" xfId="1" applyFont="1" applyFill="1" applyBorder="1" applyAlignment="1">
      <alignment horizontal="center" vertical="center" wrapText="1"/>
    </xf>
    <xf numFmtId="0" fontId="4" fillId="7" borderId="1" xfId="0" applyFont="1" applyFill="1" applyBorder="1" applyAlignment="1">
      <alignment horizontal="center" vertical="center"/>
    </xf>
    <xf numFmtId="0" fontId="4" fillId="7" borderId="1" xfId="0" applyFont="1" applyFill="1" applyBorder="1" applyAlignment="1">
      <alignment horizontal="center" vertical="center" wrapText="1"/>
    </xf>
    <xf numFmtId="0" fontId="3" fillId="0" borderId="0" xfId="1" applyFont="1" applyAlignment="1">
      <alignment horizontal="left" vertical="center" wrapText="1"/>
    </xf>
    <xf numFmtId="0" fontId="20" fillId="0" borderId="0" xfId="1" applyFont="1" applyBorder="1" applyAlignment="1">
      <alignment horizontal="left" vertical="center" wrapText="1"/>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2" fillId="7" borderId="8" xfId="1" applyFont="1" applyFill="1" applyBorder="1" applyAlignment="1">
      <alignment horizontal="center" vertical="center" wrapText="1"/>
    </xf>
    <xf numFmtId="0" fontId="2" fillId="7" borderId="9" xfId="1" applyFont="1" applyFill="1" applyBorder="1" applyAlignment="1">
      <alignment horizontal="center" vertical="center" wrapText="1"/>
    </xf>
    <xf numFmtId="0" fontId="2" fillId="7" borderId="10" xfId="1"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0" borderId="0" xfId="0" applyFont="1" applyAlignment="1">
      <alignment horizontal="left" vertical="center"/>
    </xf>
    <xf numFmtId="0" fontId="2"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38" fontId="4" fillId="2" borderId="5" xfId="3" applyFont="1" applyFill="1" applyBorder="1" applyAlignment="1" applyProtection="1">
      <alignment horizontal="left" vertical="top"/>
      <protection locked="0"/>
    </xf>
    <xf numFmtId="38" fontId="4" fillId="2" borderId="11" xfId="3" applyFont="1" applyFill="1" applyBorder="1" applyAlignment="1" applyProtection="1">
      <alignment horizontal="left" vertical="top"/>
      <protection locked="0"/>
    </xf>
    <xf numFmtId="38" fontId="4" fillId="2" borderId="6" xfId="3" applyFont="1" applyFill="1" applyBorder="1" applyAlignment="1" applyProtection="1">
      <alignment horizontal="left" vertical="top"/>
      <protection locked="0"/>
    </xf>
    <xf numFmtId="38" fontId="4" fillId="2" borderId="7" xfId="3" applyFont="1" applyFill="1" applyBorder="1" applyAlignment="1" applyProtection="1">
      <alignment horizontal="left" vertical="top"/>
      <protection locked="0"/>
    </xf>
    <xf numFmtId="38" fontId="4" fillId="2" borderId="14" xfId="3" applyFont="1" applyFill="1" applyBorder="1" applyAlignment="1" applyProtection="1">
      <alignment horizontal="left" vertical="top"/>
      <protection locked="0"/>
    </xf>
    <xf numFmtId="38" fontId="4" fillId="2" borderId="4" xfId="3" applyFont="1" applyFill="1" applyBorder="1" applyAlignment="1" applyProtection="1">
      <alignment horizontal="left" vertical="top"/>
      <protection locked="0"/>
    </xf>
    <xf numFmtId="0" fontId="13" fillId="0" borderId="0" xfId="1" applyFont="1" applyAlignment="1" applyProtection="1">
      <alignment horizontal="left" vertical="top" wrapText="1"/>
      <protection locked="0"/>
    </xf>
    <xf numFmtId="0" fontId="2" fillId="4" borderId="8" xfId="6" applyFont="1" applyFill="1" applyBorder="1" applyAlignment="1" applyProtection="1">
      <alignment horizontal="center" vertical="center" wrapText="1"/>
      <protection locked="0"/>
    </xf>
    <xf numFmtId="0" fontId="2" fillId="4" borderId="10" xfId="6" applyFont="1" applyFill="1" applyBorder="1" applyAlignment="1" applyProtection="1">
      <alignment horizontal="center" vertical="center" wrapText="1"/>
      <protection locked="0"/>
    </xf>
    <xf numFmtId="0" fontId="2" fillId="4" borderId="9" xfId="6" applyFont="1" applyFill="1" applyBorder="1" applyAlignment="1" applyProtection="1">
      <alignment horizontal="center" vertical="center" wrapText="1"/>
      <protection locked="0"/>
    </xf>
    <xf numFmtId="0" fontId="2" fillId="4" borderId="1" xfId="6" applyFont="1" applyFill="1" applyBorder="1" applyAlignment="1" applyProtection="1">
      <alignment horizontal="center" vertical="center" wrapText="1"/>
      <protection locked="0"/>
    </xf>
    <xf numFmtId="0" fontId="3" fillId="4" borderId="1" xfId="1" applyFont="1" applyFill="1" applyBorder="1" applyAlignment="1">
      <alignment horizontal="center" vertical="center" wrapText="1"/>
    </xf>
    <xf numFmtId="0" fontId="13" fillId="0" borderId="0" xfId="1" applyFont="1" applyAlignment="1">
      <alignment horizontal="left" vertical="center" wrapText="1"/>
    </xf>
    <xf numFmtId="0" fontId="30" fillId="2" borderId="0" xfId="0" applyFont="1" applyFill="1" applyAlignment="1" applyProtection="1">
      <alignment horizontal="left" vertical="top" wrapText="1"/>
      <protection locked="0"/>
    </xf>
    <xf numFmtId="0" fontId="31" fillId="0" borderId="0" xfId="0" applyFont="1" applyAlignment="1">
      <alignment horizontal="left" vertical="top" wrapText="1"/>
    </xf>
    <xf numFmtId="0" fontId="32"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alignment horizontal="left" vertical="center"/>
    </xf>
    <xf numFmtId="0" fontId="31" fillId="0" borderId="0" xfId="0" applyFont="1" applyAlignment="1">
      <alignment horizontal="left" vertical="center"/>
    </xf>
    <xf numFmtId="0" fontId="33" fillId="0" borderId="0" xfId="1" applyFont="1" applyAlignment="1">
      <alignment horizontal="left" vertical="center"/>
    </xf>
  </cellXfs>
  <cellStyles count="7">
    <cellStyle name="パーセント" xfId="5" builtinId="5"/>
    <cellStyle name="ハイパーリンク" xfId="4" builtinId="8"/>
    <cellStyle name="桁区切り" xfId="3" builtinId="6"/>
    <cellStyle name="桁区切り 2" xfId="2" xr:uid="{F97ED4D0-9ACC-4141-A1DF-43A82497EAAF}"/>
    <cellStyle name="標準" xfId="0" builtinId="0"/>
    <cellStyle name="標準 2" xfId="1" xr:uid="{CA7F5E20-8252-459B-BA0D-93479D1A835B}"/>
    <cellStyle name="標準 3" xfId="6" xr:uid="{53B8C5E9-0E04-4D69-B840-E3AF05AB26C9}"/>
  </cellStyles>
  <dxfs count="0"/>
  <tableStyles count="0" defaultTableStyle="TableStyleMedium2" defaultPivotStyle="PivotStyleLight16"/>
  <colors>
    <mruColors>
      <color rgb="FF8BB8E1"/>
      <color rgb="FF8ACBE2"/>
      <color rgb="FFA8E7F6"/>
      <color rgb="FF0000FF"/>
      <color rgb="FFA6CDFC"/>
      <color rgb="FF99CCFF"/>
      <color rgb="FFCCECFF"/>
      <color rgb="FFCCCCFF"/>
      <color rgb="FFB5DAF9"/>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657225</xdr:colOff>
      <xdr:row>11</xdr:row>
      <xdr:rowOff>209550</xdr:rowOff>
    </xdr:from>
    <xdr:to>
      <xdr:col>10</xdr:col>
      <xdr:colOff>800100</xdr:colOff>
      <xdr:row>14</xdr:row>
      <xdr:rowOff>120650</xdr:rowOff>
    </xdr:to>
    <xdr:sp macro="" textlink="">
      <xdr:nvSpPr>
        <xdr:cNvPr id="4" name="テキスト ボックス 19">
          <a:extLst>
            <a:ext uri="{FF2B5EF4-FFF2-40B4-BE49-F238E27FC236}">
              <a16:creationId xmlns:a16="http://schemas.microsoft.com/office/drawing/2014/main" id="{64E238A7-8F29-4A69-A680-C4D26DE43ADC}"/>
            </a:ext>
          </a:extLst>
        </xdr:cNvPr>
        <xdr:cNvSpPr txBox="1">
          <a:spLocks noChangeArrowheads="1"/>
        </xdr:cNvSpPr>
      </xdr:nvSpPr>
      <xdr:spPr bwMode="auto">
        <a:xfrm>
          <a:off x="11744325" y="2705100"/>
          <a:ext cx="6391275" cy="596900"/>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en-US" altLang="ja-JP" sz="1100" b="1"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■ハンズオン支援内容について、具体的に記載してください。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3022599</xdr:colOff>
      <xdr:row>1</xdr:row>
      <xdr:rowOff>94615</xdr:rowOff>
    </xdr:from>
    <xdr:to>
      <xdr:col>14</xdr:col>
      <xdr:colOff>514984</xdr:colOff>
      <xdr:row>4</xdr:row>
      <xdr:rowOff>55279</xdr:rowOff>
    </xdr:to>
    <xdr:sp macro="" textlink="">
      <xdr:nvSpPr>
        <xdr:cNvPr id="5" name="テキスト ボックス 19">
          <a:extLst>
            <a:ext uri="{FF2B5EF4-FFF2-40B4-BE49-F238E27FC236}">
              <a16:creationId xmlns:a16="http://schemas.microsoft.com/office/drawing/2014/main" id="{2F86DE60-B408-4B22-9155-89E4AE50A36E}"/>
            </a:ext>
          </a:extLst>
        </xdr:cNvPr>
        <xdr:cNvSpPr txBox="1">
          <a:spLocks noChangeArrowheads="1"/>
        </xdr:cNvSpPr>
      </xdr:nvSpPr>
      <xdr:spPr bwMode="auto">
        <a:xfrm>
          <a:off x="4537074" y="256540"/>
          <a:ext cx="9722485" cy="589314"/>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■各研究開発課題の報告書で記載している今後の事業開発の展開について、本シートに機関（主幹機関＆共同機関）としての合計を記載してください。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■他の事業化支援プログラムとしては、例えば</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NEDO</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rPr>
            <a:t>STS</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や、自治体や民間の事業化支援プログラムなどを想定しております。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306705</xdr:colOff>
      <xdr:row>11</xdr:row>
      <xdr:rowOff>72390</xdr:rowOff>
    </xdr:from>
    <xdr:to>
      <xdr:col>6</xdr:col>
      <xdr:colOff>0</xdr:colOff>
      <xdr:row>15</xdr:row>
      <xdr:rowOff>669</xdr:rowOff>
    </xdr:to>
    <xdr:sp macro="" textlink="">
      <xdr:nvSpPr>
        <xdr:cNvPr id="2" name="テキスト ボックス 19">
          <a:extLst>
            <a:ext uri="{FF2B5EF4-FFF2-40B4-BE49-F238E27FC236}">
              <a16:creationId xmlns:a16="http://schemas.microsoft.com/office/drawing/2014/main" id="{1D6FF430-1DE2-4C7F-AAEF-0F9453C61A4C}"/>
            </a:ext>
          </a:extLst>
        </xdr:cNvPr>
        <xdr:cNvSpPr txBox="1">
          <a:spLocks noChangeArrowheads="1"/>
        </xdr:cNvSpPr>
      </xdr:nvSpPr>
      <xdr:spPr bwMode="auto">
        <a:xfrm>
          <a:off x="1821180" y="2225040"/>
          <a:ext cx="3882390" cy="614079"/>
        </a:xfrm>
        <a:prstGeom prst="rect">
          <a:avLst/>
        </a:prstGeom>
        <a:solidFill>
          <a:schemeClr val="bg1"/>
        </a:solidFill>
        <a:ln w="9525">
          <a:solidFill>
            <a:srgbClr val="0000FF"/>
          </a:solidFill>
          <a:miter lim="800000"/>
          <a:headEnd/>
          <a:tailEnd/>
        </a:ln>
      </xdr:spPr>
      <xdr:txBody>
        <a:bodyPr vertOverflow="clip" wrap="square" lIns="74295" tIns="8890" rIns="74295" bIns="8890" anchor="t" upright="1"/>
        <a:lstStyle/>
        <a:p>
          <a:pPr algn="l" rtl="0">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rPr>
            <a:t>※記載要領</a:t>
          </a:r>
          <a:endParaRPr lang="ja-JP" altLang="en-US" sz="1050" b="0" i="0" u="none" strike="noStrike" baseline="0">
            <a:solidFill>
              <a:srgbClr val="0000FF"/>
            </a:solidFill>
            <a:latin typeface="ＭＳ Ｐゴシック" panose="020B0600070205080204" pitchFamily="50" charset="-128"/>
            <a:ea typeface="ＭＳ Ｐゴシック" panose="020B0600070205080204" pitchFamily="50" charset="-128"/>
          </a:endParaRPr>
        </a:p>
        <a:p>
          <a:pPr algn="l" rtl="0">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rPr>
            <a:t>■概要は簡潔な内容で結構です。</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990600</xdr:colOff>
      <xdr:row>9</xdr:row>
      <xdr:rowOff>198755</xdr:rowOff>
    </xdr:from>
    <xdr:to>
      <xdr:col>6</xdr:col>
      <xdr:colOff>2028825</xdr:colOff>
      <xdr:row>12</xdr:row>
      <xdr:rowOff>178584</xdr:rowOff>
    </xdr:to>
    <xdr:sp macro="" textlink="">
      <xdr:nvSpPr>
        <xdr:cNvPr id="2" name="テキスト ボックス 24">
          <a:extLst>
            <a:ext uri="{FF2B5EF4-FFF2-40B4-BE49-F238E27FC236}">
              <a16:creationId xmlns:a16="http://schemas.microsoft.com/office/drawing/2014/main" id="{8DADC920-6654-4E94-A62C-53277ED6AAC2}"/>
            </a:ext>
          </a:extLst>
        </xdr:cNvPr>
        <xdr:cNvSpPr txBox="1">
          <a:spLocks noChangeArrowheads="1"/>
        </xdr:cNvSpPr>
      </xdr:nvSpPr>
      <xdr:spPr bwMode="auto">
        <a:xfrm>
          <a:off x="1724025" y="2418080"/>
          <a:ext cx="9239250" cy="1122829"/>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■研究開発課題の活動成果のプレス発表について記載してください。（研究開発課題以外のプレスは</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12.</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対外広報活動（全体）のシートに記載ください）。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WEB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サイトの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URL</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を入力してください。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1016000</xdr:colOff>
      <xdr:row>10</xdr:row>
      <xdr:rowOff>313690</xdr:rowOff>
    </xdr:from>
    <xdr:to>
      <xdr:col>8</xdr:col>
      <xdr:colOff>523875</xdr:colOff>
      <xdr:row>13</xdr:row>
      <xdr:rowOff>284629</xdr:rowOff>
    </xdr:to>
    <xdr:sp macro="" textlink="">
      <xdr:nvSpPr>
        <xdr:cNvPr id="2" name="テキスト ボックス 24">
          <a:extLst>
            <a:ext uri="{FF2B5EF4-FFF2-40B4-BE49-F238E27FC236}">
              <a16:creationId xmlns:a16="http://schemas.microsoft.com/office/drawing/2014/main" id="{630C1BE3-8EF4-4F6F-851B-F56676B89349}"/>
            </a:ext>
          </a:extLst>
        </xdr:cNvPr>
        <xdr:cNvSpPr txBox="1">
          <a:spLocks noChangeArrowheads="1"/>
        </xdr:cNvSpPr>
      </xdr:nvSpPr>
      <xdr:spPr bwMode="auto">
        <a:xfrm>
          <a:off x="1749425" y="3380740"/>
          <a:ext cx="9890125" cy="1113939"/>
        </a:xfrm>
        <a:prstGeom prst="rect">
          <a:avLst/>
        </a:prstGeom>
        <a:solidFill>
          <a:schemeClr val="bg1"/>
        </a:solidFill>
        <a:ln w="9525">
          <a:solidFill>
            <a:srgbClr val="0000FF"/>
          </a:solidFill>
          <a:miter lim="800000"/>
          <a:headEnd/>
          <a:tailEnd/>
        </a:ln>
      </xdr:spPr>
      <xdr:txBody>
        <a:bodyPr vertOverflow="clip" wrap="square" lIns="74295" tIns="8890" rIns="74295" bIns="8890" anchor="ctr" upright="1"/>
        <a:lstStyle/>
        <a:p>
          <a:pPr marL="0" indent="0" algn="l" rtl="0">
            <a:lnSpc>
              <a:spcPts val="1200"/>
            </a:lnSpc>
            <a:defRPr sz="1000"/>
          </a:pPr>
          <a:r>
            <a:rPr lang="ja-JP" altLang="en-US" sz="1100" b="1" i="0" u="none" strike="noStrike" baseline="0">
              <a:solidFill>
                <a:srgbClr val="0000FF"/>
              </a:solidFill>
              <a:latin typeface="ＭＳ Ｐゴシック" panose="020B0600070205080204" pitchFamily="50" charset="-128"/>
              <a:ea typeface="ＭＳ Ｐゴシック" panose="020B0600070205080204" pitchFamily="50" charset="-128"/>
              <a:cs typeface="+mn-cs"/>
            </a:rPr>
            <a:t>※記載要領</a:t>
          </a: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■研究開発課題以外のプログラム推進活動のプレス等について記載してください。（研究開発課題のプレスは</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4.</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成果の発信</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研究開発課題</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のシートに記載ください）。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■テレビ、新聞等のメディアに掲載された場合は、掲載先に記入してください。</a:t>
          </a:r>
          <a:endPar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endParaRPr>
        </a:p>
        <a:p>
          <a:pPr marL="0" indent="0" algn="l" rtl="0">
            <a:lnSpc>
              <a:spcPts val="1200"/>
            </a:lnSpc>
            <a:defRPr sz="1000"/>
          </a:pP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WEB</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サイトの</a:t>
          </a:r>
          <a:r>
            <a:rPr lang="en-US" altLang="ja-JP"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URL</a:t>
          </a:r>
          <a:r>
            <a:rPr lang="ja-JP" altLang="en-US" sz="1100" b="0" i="0" u="none" strike="noStrike" baseline="0">
              <a:solidFill>
                <a:srgbClr val="0000FF"/>
              </a:solidFill>
              <a:latin typeface="ＭＳ Ｐゴシック" panose="020B0600070205080204" pitchFamily="50" charset="-128"/>
              <a:ea typeface="ＭＳ Ｐゴシック" panose="020B0600070205080204" pitchFamily="50" charset="-128"/>
              <a:cs typeface="+mn-cs"/>
            </a:rPr>
            <a:t>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xx-prs.co.jp/XXX"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xx-prs.co.jp/XXX" TargetMode="External"/><Relationship Id="rId2" Type="http://schemas.openxmlformats.org/officeDocument/2006/relationships/hyperlink" Target="http://xx-prs.co.jp/XXX" TargetMode="External"/><Relationship Id="rId1" Type="http://schemas.openxmlformats.org/officeDocument/2006/relationships/hyperlink" Target="http://xx-prs.co.jp/XXX" TargetMode="External"/><Relationship Id="rId5" Type="http://schemas.openxmlformats.org/officeDocument/2006/relationships/drawing" Target="../drawings/drawing4.xm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9C053-BCB3-49EB-B357-1B73647910BE}">
  <sheetPr>
    <tabColor rgb="FFFFC000"/>
    <pageSetUpPr fitToPage="1"/>
  </sheetPr>
  <dimension ref="A1:Q57"/>
  <sheetViews>
    <sheetView showGridLines="0" tabSelected="1" view="pageBreakPreview" zoomScaleNormal="100" zoomScaleSheetLayoutView="100" workbookViewId="0">
      <selection activeCell="C3" sqref="C3:F3"/>
    </sheetView>
  </sheetViews>
  <sheetFormatPr defaultColWidth="9" defaultRowHeight="12"/>
  <cols>
    <col min="1" max="1" width="4.5" style="11" customWidth="1"/>
    <col min="2" max="2" width="8" style="11" customWidth="1"/>
    <col min="3" max="3" width="33.58203125" style="11" customWidth="1"/>
    <col min="4" max="4" width="7.25" style="11" customWidth="1"/>
    <col min="5" max="5" width="14.5" style="11" customWidth="1"/>
    <col min="6" max="6" width="32.5" style="12" customWidth="1"/>
    <col min="7" max="10" width="11.83203125" style="11" customWidth="1"/>
    <col min="11" max="11" width="4.75" style="11" customWidth="1"/>
    <col min="12" max="12" width="17.33203125" style="11" customWidth="1"/>
    <col min="13" max="16384" width="9" style="11"/>
  </cols>
  <sheetData>
    <row r="1" spans="2:17" ht="16.5">
      <c r="B1" s="207" t="s">
        <v>224</v>
      </c>
    </row>
    <row r="2" spans="2:17" ht="10" customHeight="1"/>
    <row r="3" spans="2:17" s="13" customFormat="1" ht="24" customHeight="1">
      <c r="B3" s="178" t="s">
        <v>225</v>
      </c>
      <c r="C3" s="263" t="s">
        <v>226</v>
      </c>
      <c r="D3" s="264"/>
      <c r="E3" s="264"/>
      <c r="F3" s="264"/>
      <c r="G3" s="197"/>
      <c r="H3" s="197"/>
      <c r="I3" s="197"/>
      <c r="J3" s="197"/>
      <c r="K3" s="197"/>
      <c r="L3" s="197"/>
      <c r="N3" s="13" t="s">
        <v>250</v>
      </c>
      <c r="O3" s="11"/>
    </row>
    <row r="4" spans="2:17" ht="6.75" customHeight="1"/>
    <row r="5" spans="2:17" customFormat="1" ht="30" customHeight="1" thickBot="1">
      <c r="B5" s="218" t="s">
        <v>37</v>
      </c>
      <c r="C5" s="218"/>
      <c r="D5" s="218"/>
      <c r="E5" s="218"/>
      <c r="F5" s="218"/>
      <c r="G5" s="198" t="s">
        <v>246</v>
      </c>
      <c r="H5" s="198" t="s">
        <v>247</v>
      </c>
      <c r="I5" s="198" t="s">
        <v>251</v>
      </c>
      <c r="J5" s="218" t="s">
        <v>245</v>
      </c>
      <c r="K5" s="218"/>
      <c r="L5" s="46" t="s">
        <v>38</v>
      </c>
      <c r="M5" s="1" t="s">
        <v>39</v>
      </c>
      <c r="N5" s="1"/>
      <c r="O5" s="11"/>
      <c r="P5" s="1"/>
      <c r="Q5" s="1"/>
    </row>
    <row r="6" spans="2:17" customFormat="1" ht="25.5" customHeight="1" thickTop="1">
      <c r="B6" s="20" t="s">
        <v>125</v>
      </c>
      <c r="C6" s="21" t="s">
        <v>84</v>
      </c>
      <c r="D6" s="27" t="s">
        <v>132</v>
      </c>
      <c r="E6" s="28"/>
      <c r="F6" s="29"/>
      <c r="G6" s="143">
        <f>'1.GAPファンド'!G9</f>
        <v>0</v>
      </c>
      <c r="H6" s="143">
        <f>'1.GAPファンド'!G17</f>
        <v>0</v>
      </c>
      <c r="I6" s="143">
        <f>'1.GAPファンド'!G25</f>
        <v>0</v>
      </c>
      <c r="J6" s="143">
        <f>SUM(G6:I6)</f>
        <v>0</v>
      </c>
      <c r="K6" s="18" t="s">
        <v>71</v>
      </c>
      <c r="L6" s="19"/>
      <c r="M6" s="191" t="s">
        <v>134</v>
      </c>
      <c r="N6" s="180"/>
      <c r="O6" s="180"/>
      <c r="P6" s="180"/>
      <c r="Q6" s="1"/>
    </row>
    <row r="7" spans="2:17" customFormat="1" ht="25.5" customHeight="1">
      <c r="B7" s="20"/>
      <c r="C7" s="21"/>
      <c r="D7" s="25" t="s">
        <v>236</v>
      </c>
      <c r="E7" s="28"/>
      <c r="F7" s="29"/>
      <c r="G7" s="143">
        <f>'1.GAPファンド'!H9</f>
        <v>0</v>
      </c>
      <c r="H7" s="143">
        <f>'1.GAPファンド'!H17</f>
        <v>0</v>
      </c>
      <c r="I7" s="143">
        <f>'1.GAPファンド'!H25</f>
        <v>0</v>
      </c>
      <c r="J7" s="143">
        <f>SUM(G7:I7)</f>
        <v>0</v>
      </c>
      <c r="K7" s="18" t="s">
        <v>71</v>
      </c>
      <c r="L7" s="19"/>
      <c r="M7" s="191" t="s">
        <v>134</v>
      </c>
      <c r="N7" s="180"/>
      <c r="O7" s="180"/>
      <c r="P7" s="180"/>
      <c r="Q7" s="1"/>
    </row>
    <row r="8" spans="2:17" customFormat="1" ht="25.5" customHeight="1">
      <c r="B8" s="20"/>
      <c r="C8" s="23"/>
      <c r="D8" s="25" t="s">
        <v>133</v>
      </c>
      <c r="E8" s="28"/>
      <c r="F8" s="29"/>
      <c r="G8" s="143">
        <f>'1.GAPファンド'!I9</f>
        <v>0</v>
      </c>
      <c r="H8" s="143">
        <f>'1.GAPファンド'!I17</f>
        <v>0</v>
      </c>
      <c r="I8" s="143">
        <f>'1.GAPファンド'!I25</f>
        <v>0</v>
      </c>
      <c r="J8" s="143">
        <f>SUM(G8:I8)</f>
        <v>0</v>
      </c>
      <c r="K8" s="18" t="s">
        <v>71</v>
      </c>
      <c r="L8" s="19"/>
      <c r="M8" s="191" t="s">
        <v>134</v>
      </c>
      <c r="N8" s="180"/>
      <c r="O8" s="180"/>
      <c r="P8" s="180"/>
      <c r="Q8" s="1"/>
    </row>
    <row r="9" spans="2:17" customFormat="1" ht="25.5" customHeight="1">
      <c r="B9" s="16" t="s">
        <v>126</v>
      </c>
      <c r="C9" s="17" t="s">
        <v>83</v>
      </c>
      <c r="D9" s="25" t="s">
        <v>85</v>
      </c>
      <c r="E9" s="28"/>
      <c r="F9" s="29"/>
      <c r="G9" s="45"/>
      <c r="H9" s="45"/>
      <c r="I9" s="45"/>
      <c r="J9" s="45"/>
      <c r="K9" s="18" t="s">
        <v>67</v>
      </c>
      <c r="L9" s="19"/>
      <c r="M9" s="192" t="s">
        <v>45</v>
      </c>
      <c r="N9" s="180"/>
      <c r="O9" s="180"/>
      <c r="P9" s="180"/>
      <c r="Q9" s="1"/>
    </row>
    <row r="10" spans="2:17" customFormat="1" ht="25.5" customHeight="1">
      <c r="B10" s="20"/>
      <c r="C10" s="21"/>
      <c r="D10" s="27" t="s">
        <v>59</v>
      </c>
      <c r="E10" s="28"/>
      <c r="F10" s="29"/>
      <c r="G10" s="143">
        <f>'1.GAPファンド'!D9</f>
        <v>0</v>
      </c>
      <c r="H10" s="143">
        <f>'1.GAPファンド'!D17</f>
        <v>0</v>
      </c>
      <c r="I10" s="143">
        <f>'1.GAPファンド'!D25</f>
        <v>0</v>
      </c>
      <c r="J10" s="143">
        <f>SUM(G10:I10)</f>
        <v>0</v>
      </c>
      <c r="K10" s="18" t="s">
        <v>7</v>
      </c>
      <c r="L10" s="19"/>
      <c r="M10" s="191" t="s">
        <v>134</v>
      </c>
      <c r="N10" s="180"/>
      <c r="O10" s="180"/>
      <c r="P10" s="180"/>
      <c r="Q10" s="1"/>
    </row>
    <row r="11" spans="2:17" customFormat="1" ht="25.5" customHeight="1">
      <c r="B11" s="20"/>
      <c r="C11" s="21"/>
      <c r="D11" s="27" t="s">
        <v>60</v>
      </c>
      <c r="E11" s="28"/>
      <c r="F11" s="29"/>
      <c r="G11" s="143">
        <f>'1.GAPファンド'!E9</f>
        <v>0</v>
      </c>
      <c r="H11" s="143">
        <f>'1.GAPファンド'!E17</f>
        <v>0</v>
      </c>
      <c r="I11" s="143">
        <f>'1.GAPファンド'!E25</f>
        <v>0</v>
      </c>
      <c r="J11" s="143">
        <f>SUM(G11:I11)</f>
        <v>0</v>
      </c>
      <c r="K11" s="18" t="s">
        <v>7</v>
      </c>
      <c r="L11" s="19"/>
      <c r="M11" s="191" t="s">
        <v>134</v>
      </c>
      <c r="N11" s="180"/>
      <c r="O11" s="180"/>
      <c r="P11" s="180"/>
      <c r="Q11" s="1"/>
    </row>
    <row r="12" spans="2:17" customFormat="1" ht="25.5" customHeight="1">
      <c r="B12" s="20"/>
      <c r="C12" s="21"/>
      <c r="D12" s="27" t="s">
        <v>61</v>
      </c>
      <c r="E12" s="28"/>
      <c r="F12" s="29"/>
      <c r="G12" s="190" t="e">
        <f>'1.GAPファンド'!F9</f>
        <v>#DIV/0!</v>
      </c>
      <c r="H12" s="190" t="e">
        <f>'1.GAPファンド'!F17</f>
        <v>#DIV/0!</v>
      </c>
      <c r="I12" s="190" t="e">
        <f>'1.GAPファンド'!F25</f>
        <v>#DIV/0!</v>
      </c>
      <c r="J12" s="205" t="e">
        <f>J11/J10*100</f>
        <v>#DIV/0!</v>
      </c>
      <c r="K12" s="18" t="s">
        <v>62</v>
      </c>
      <c r="L12" s="19"/>
      <c r="M12" s="191" t="s">
        <v>134</v>
      </c>
      <c r="N12" s="180"/>
      <c r="O12" s="180"/>
      <c r="P12" s="180"/>
      <c r="Q12" s="1"/>
    </row>
    <row r="13" spans="2:17" customFormat="1" ht="25.5" customHeight="1">
      <c r="B13" s="20"/>
      <c r="C13" s="21"/>
      <c r="D13" s="27" t="s">
        <v>11</v>
      </c>
      <c r="E13" s="39"/>
      <c r="F13" s="40"/>
      <c r="G13" s="143">
        <f>COUNTA('2-3.起業・事業化に向けた研修'!E9:E18)</f>
        <v>0</v>
      </c>
      <c r="H13" s="143">
        <f>COUNTA('2-3.起業・事業化に向けた研修'!E23:E32)</f>
        <v>0</v>
      </c>
      <c r="I13" s="143">
        <f>COUNTA('2-3.起業・事業化に向けた研修'!E37:E46)</f>
        <v>0</v>
      </c>
      <c r="J13" s="143">
        <f t="shared" ref="J13:J22" si="0">SUM(G13:I13)</f>
        <v>0</v>
      </c>
      <c r="K13" s="14" t="s">
        <v>63</v>
      </c>
      <c r="L13" s="15"/>
      <c r="M13" s="26" t="s">
        <v>145</v>
      </c>
      <c r="N13" s="1"/>
      <c r="O13" s="1"/>
      <c r="P13" s="1"/>
      <c r="Q13" s="1"/>
    </row>
    <row r="14" spans="2:17" customFormat="1" ht="25.5" customHeight="1">
      <c r="B14" s="37"/>
      <c r="C14" s="38"/>
      <c r="D14" s="24" t="s">
        <v>88</v>
      </c>
      <c r="E14" s="41"/>
      <c r="F14" s="132" t="s">
        <v>10</v>
      </c>
      <c r="G14" s="45"/>
      <c r="H14" s="45"/>
      <c r="I14" s="189">
        <v>0</v>
      </c>
      <c r="J14" s="143">
        <f t="shared" si="0"/>
        <v>0</v>
      </c>
      <c r="K14" s="14" t="s">
        <v>67</v>
      </c>
      <c r="L14" s="15"/>
      <c r="M14" s="139" t="s">
        <v>45</v>
      </c>
      <c r="N14" s="1"/>
      <c r="O14" s="1"/>
      <c r="P14" s="1"/>
      <c r="Q14" s="1"/>
    </row>
    <row r="15" spans="2:17" customFormat="1" ht="25.5" customHeight="1">
      <c r="B15" s="37"/>
      <c r="C15" s="38"/>
      <c r="D15" s="67"/>
      <c r="E15" s="68"/>
      <c r="F15" s="132" t="s">
        <v>70</v>
      </c>
      <c r="G15" s="45"/>
      <c r="H15" s="45"/>
      <c r="I15" s="189">
        <v>0</v>
      </c>
      <c r="J15" s="143">
        <f t="shared" si="0"/>
        <v>0</v>
      </c>
      <c r="K15" s="14" t="s">
        <v>67</v>
      </c>
      <c r="L15" s="15"/>
      <c r="M15" s="139" t="s">
        <v>45</v>
      </c>
      <c r="N15" s="1"/>
      <c r="O15" s="1"/>
      <c r="P15" s="1"/>
      <c r="Q15" s="1"/>
    </row>
    <row r="16" spans="2:17" customFormat="1" ht="25.5" customHeight="1">
      <c r="B16" s="35"/>
      <c r="C16" s="36"/>
      <c r="D16" s="25"/>
      <c r="E16" s="39"/>
      <c r="F16" s="132" t="s">
        <v>94</v>
      </c>
      <c r="G16" s="45"/>
      <c r="H16" s="45"/>
      <c r="I16" s="189">
        <v>0</v>
      </c>
      <c r="J16" s="143">
        <f t="shared" si="0"/>
        <v>0</v>
      </c>
      <c r="K16" s="14" t="s">
        <v>67</v>
      </c>
      <c r="L16" s="15"/>
      <c r="M16" s="139" t="s">
        <v>45</v>
      </c>
      <c r="N16" s="1"/>
      <c r="O16" s="1"/>
      <c r="P16" s="1"/>
      <c r="Q16" s="1"/>
    </row>
    <row r="17" spans="2:17" customFormat="1" ht="25.5" customHeight="1">
      <c r="B17" s="20" t="s">
        <v>40</v>
      </c>
      <c r="C17" s="21" t="s">
        <v>86</v>
      </c>
      <c r="D17" s="34" t="s">
        <v>89</v>
      </c>
      <c r="E17" s="34"/>
      <c r="F17" s="144"/>
      <c r="G17" s="143">
        <f>SUM('2-1.研究開発課題'!L10:L29)</f>
        <v>0</v>
      </c>
      <c r="H17" s="143">
        <f>SUM('2-1.研究開発課題'!L35:L44)</f>
        <v>0</v>
      </c>
      <c r="I17" s="143">
        <f>SUM('2-1.研究開発課題'!L50:L59)</f>
        <v>0</v>
      </c>
      <c r="J17" s="143">
        <f t="shared" si="0"/>
        <v>0</v>
      </c>
      <c r="K17" s="18" t="s">
        <v>7</v>
      </c>
      <c r="L17" s="19"/>
      <c r="M17" s="26" t="s">
        <v>142</v>
      </c>
      <c r="N17" s="1"/>
      <c r="O17" s="1"/>
      <c r="P17" s="1"/>
      <c r="Q17" s="1"/>
    </row>
    <row r="18" spans="2:17" customFormat="1" ht="25.5" customHeight="1">
      <c r="B18" s="20"/>
      <c r="C18" s="21"/>
      <c r="D18" s="219" t="s">
        <v>41</v>
      </c>
      <c r="E18" s="220"/>
      <c r="F18" s="31" t="s">
        <v>43</v>
      </c>
      <c r="G18" s="143">
        <f>COUNTIF('3-1.知的財産権(出願)'!$I$12:$I$31,F18)</f>
        <v>0</v>
      </c>
      <c r="H18" s="143">
        <f>COUNTIF('3-1.知的財産権(出願)'!$I$37:$I$56,F18)</f>
        <v>0</v>
      </c>
      <c r="I18" s="143">
        <f>COUNTIF('3-1.知的財産権(出願)'!$I$62:$I$81,F18)</f>
        <v>0</v>
      </c>
      <c r="J18" s="143">
        <f t="shared" si="0"/>
        <v>0</v>
      </c>
      <c r="K18" s="18" t="s">
        <v>7</v>
      </c>
      <c r="L18" s="19"/>
      <c r="M18" s="26" t="s">
        <v>143</v>
      </c>
      <c r="N18" s="1"/>
      <c r="O18" s="1"/>
      <c r="P18" s="1"/>
      <c r="Q18" s="1"/>
    </row>
    <row r="19" spans="2:17" customFormat="1" ht="25.5" customHeight="1">
      <c r="B19" s="20"/>
      <c r="C19" s="21"/>
      <c r="D19" s="221"/>
      <c r="E19" s="222"/>
      <c r="F19" s="32" t="s">
        <v>103</v>
      </c>
      <c r="G19" s="143">
        <f>COUNTIF('3-1.知的財産権(出願)'!$I$12:$I$31,F19)</f>
        <v>0</v>
      </c>
      <c r="H19" s="143">
        <f>COUNTIF('3-1.知的財産権(出願)'!$I$37:$I$56,F19)</f>
        <v>0</v>
      </c>
      <c r="I19" s="143">
        <f>COUNTIF('3-1.知的財産権(出願)'!$I$62:$I$81,F19)</f>
        <v>0</v>
      </c>
      <c r="J19" s="143">
        <f t="shared" si="0"/>
        <v>0</v>
      </c>
      <c r="K19" s="14" t="s">
        <v>7</v>
      </c>
      <c r="L19" s="15"/>
      <c r="M19" s="26" t="s">
        <v>143</v>
      </c>
      <c r="N19" s="1"/>
      <c r="O19" s="1"/>
      <c r="P19" s="1"/>
      <c r="Q19" s="1"/>
    </row>
    <row r="20" spans="2:17" customFormat="1" ht="25.5" customHeight="1">
      <c r="B20" s="20"/>
      <c r="C20" s="21"/>
      <c r="D20" s="219" t="s">
        <v>44</v>
      </c>
      <c r="E20" s="220"/>
      <c r="F20" s="31" t="s">
        <v>43</v>
      </c>
      <c r="G20" s="143">
        <f>COUNTIF('3-2.知的財産権(登録)'!$I$11:$I$30,F20)</f>
        <v>0</v>
      </c>
      <c r="H20" s="143">
        <f>COUNTIF('3-2.知的財産権(登録)'!$I$35:$I$54,F20)</f>
        <v>0</v>
      </c>
      <c r="I20" s="143">
        <f>COUNTIF('3-2.知的財産権(登録)'!$I$59:$I$78,F20)</f>
        <v>0</v>
      </c>
      <c r="J20" s="143">
        <f t="shared" si="0"/>
        <v>0</v>
      </c>
      <c r="K20" s="18" t="s">
        <v>7</v>
      </c>
      <c r="L20" s="19"/>
      <c r="M20" s="26" t="s">
        <v>144</v>
      </c>
      <c r="N20" s="1"/>
      <c r="O20" s="1"/>
      <c r="P20" s="1"/>
      <c r="Q20" s="1"/>
    </row>
    <row r="21" spans="2:17" customFormat="1" ht="25.5" customHeight="1">
      <c r="B21" s="20"/>
      <c r="C21" s="21"/>
      <c r="D21" s="221"/>
      <c r="E21" s="222"/>
      <c r="F21" s="32" t="s">
        <v>103</v>
      </c>
      <c r="G21" s="143">
        <f>COUNTIF('3-2.知的財産権(登録)'!$I$11:$I$30,F21)</f>
        <v>0</v>
      </c>
      <c r="H21" s="143">
        <f>COUNTIF('3-2.知的財産権(登録)'!$I$35:$I$54,F21)</f>
        <v>0</v>
      </c>
      <c r="I21" s="143">
        <f>COUNTIF('3-2.知的財産権(登録)'!$I$59:$I$78,F21)</f>
        <v>0</v>
      </c>
      <c r="J21" s="143">
        <f t="shared" si="0"/>
        <v>0</v>
      </c>
      <c r="K21" s="14" t="s">
        <v>7</v>
      </c>
      <c r="L21" s="15"/>
      <c r="M21" s="26" t="s">
        <v>144</v>
      </c>
      <c r="N21" s="1"/>
      <c r="O21" s="1"/>
      <c r="P21" s="1"/>
      <c r="Q21" s="1"/>
    </row>
    <row r="22" spans="2:17" customFormat="1" ht="25.5" customHeight="1">
      <c r="B22" s="16" t="s">
        <v>127</v>
      </c>
      <c r="C22" s="17" t="s">
        <v>87</v>
      </c>
      <c r="D22" s="27" t="s">
        <v>124</v>
      </c>
      <c r="E22" s="28"/>
      <c r="F22" s="29"/>
      <c r="G22" s="143">
        <f>COUNTA('4.成果の発信(研究開発課題)'!C9:C28)</f>
        <v>0</v>
      </c>
      <c r="H22" s="143">
        <f>COUNTA('4.成果の発信(研究開発課題)'!C33:C52)</f>
        <v>0</v>
      </c>
      <c r="I22" s="143">
        <f>COUNTA('4.成果の発信(研究開発課題)'!C57:C76)</f>
        <v>0</v>
      </c>
      <c r="J22" s="143">
        <f t="shared" si="0"/>
        <v>0</v>
      </c>
      <c r="K22" s="18" t="s">
        <v>7</v>
      </c>
      <c r="L22" s="19"/>
      <c r="M22" s="140" t="s">
        <v>150</v>
      </c>
      <c r="N22" s="1"/>
      <c r="O22" s="1"/>
      <c r="P22" s="1"/>
      <c r="Q22" s="1"/>
    </row>
    <row r="23" spans="2:17" customFormat="1" ht="25.5" customHeight="1">
      <c r="B23" s="16" t="s">
        <v>46</v>
      </c>
      <c r="C23" s="17" t="s">
        <v>237</v>
      </c>
      <c r="D23" s="27" t="s">
        <v>148</v>
      </c>
      <c r="E23" s="28"/>
      <c r="F23" s="29"/>
      <c r="G23" s="193"/>
      <c r="H23" s="193"/>
      <c r="I23" s="194"/>
      <c r="J23" s="143">
        <f>COUNTA('12.対外広報活動（全体）'!$D$8:$D$37)</f>
        <v>0</v>
      </c>
      <c r="K23" s="18" t="s">
        <v>7</v>
      </c>
      <c r="L23" s="19"/>
      <c r="M23" s="140" t="s">
        <v>151</v>
      </c>
      <c r="N23" s="1"/>
      <c r="O23" s="1"/>
      <c r="P23" s="1"/>
      <c r="Q23" s="1"/>
    </row>
    <row r="24" spans="2:17" customFormat="1" ht="25.5" customHeight="1">
      <c r="B24" s="16" t="s">
        <v>147</v>
      </c>
      <c r="C24" s="154" t="s">
        <v>270</v>
      </c>
      <c r="D24" s="212" t="s">
        <v>271</v>
      </c>
      <c r="E24" s="213"/>
      <c r="F24" s="145" t="s">
        <v>135</v>
      </c>
      <c r="G24" s="167">
        <f>SUM(G26,G28,G30)</f>
        <v>0</v>
      </c>
      <c r="H24" s="167">
        <f t="shared" ref="H24:I25" si="1">SUM(H26,H28,H30)</f>
        <v>0</v>
      </c>
      <c r="I24" s="167">
        <f t="shared" si="1"/>
        <v>0</v>
      </c>
      <c r="J24" s="189">
        <f t="shared" ref="J24:J36" si="2">SUM(G24:I24)</f>
        <v>0</v>
      </c>
      <c r="K24" s="14" t="s">
        <v>71</v>
      </c>
      <c r="L24" s="15"/>
      <c r="M24" s="30" t="s">
        <v>273</v>
      </c>
      <c r="N24" s="1"/>
      <c r="O24" s="1"/>
      <c r="P24" s="1"/>
      <c r="Q24" s="1"/>
    </row>
    <row r="25" spans="2:17" customFormat="1" ht="25.5" customHeight="1">
      <c r="B25" s="43"/>
      <c r="C25" s="203" t="s">
        <v>256</v>
      </c>
      <c r="D25" s="214"/>
      <c r="E25" s="215"/>
      <c r="F25" s="146"/>
      <c r="G25" s="167">
        <f>SUM(G27,G29,G31)</f>
        <v>0</v>
      </c>
      <c r="H25" s="167">
        <f t="shared" si="1"/>
        <v>0</v>
      </c>
      <c r="I25" s="167">
        <f t="shared" si="1"/>
        <v>0</v>
      </c>
      <c r="J25" s="189">
        <f t="shared" si="2"/>
        <v>0</v>
      </c>
      <c r="K25" s="14" t="s">
        <v>128</v>
      </c>
      <c r="L25" s="15"/>
      <c r="M25" s="30" t="s">
        <v>273</v>
      </c>
      <c r="N25" s="1"/>
      <c r="O25" s="1"/>
      <c r="P25" s="1"/>
      <c r="Q25" s="1"/>
    </row>
    <row r="26" spans="2:17" customFormat="1" ht="25.5" customHeight="1">
      <c r="B26" s="43"/>
      <c r="C26" s="42"/>
      <c r="D26" s="214"/>
      <c r="E26" s="215"/>
      <c r="F26" s="145" t="s">
        <v>74</v>
      </c>
      <c r="G26" s="167">
        <f>'13.外部資金・収入等（大学全体）'!C16</f>
        <v>0</v>
      </c>
      <c r="H26" s="167">
        <f>'13.外部資金・収入等（大学全体）'!C25</f>
        <v>0</v>
      </c>
      <c r="I26" s="167">
        <f>'13.外部資金・収入等（大学全体）'!C34</f>
        <v>0</v>
      </c>
      <c r="J26" s="189">
        <f t="shared" si="2"/>
        <v>0</v>
      </c>
      <c r="K26" s="14" t="s">
        <v>71</v>
      </c>
      <c r="L26" s="15"/>
      <c r="M26" s="30" t="s">
        <v>273</v>
      </c>
      <c r="N26" s="1"/>
      <c r="O26" s="1"/>
      <c r="P26" s="1"/>
      <c r="Q26" s="1"/>
    </row>
    <row r="27" spans="2:17" customFormat="1" ht="25.5" customHeight="1">
      <c r="B27" s="43"/>
      <c r="C27" s="42"/>
      <c r="D27" s="214"/>
      <c r="E27" s="215"/>
      <c r="F27" s="146"/>
      <c r="G27" s="167">
        <f>'13.外部資金・収入等（大学全体）'!D16</f>
        <v>0</v>
      </c>
      <c r="H27" s="167">
        <f>'13.外部資金・収入等（大学全体）'!D25</f>
        <v>0</v>
      </c>
      <c r="I27" s="167">
        <f>'13.外部資金・収入等（大学全体）'!D34</f>
        <v>0</v>
      </c>
      <c r="J27" s="189">
        <f t="shared" si="2"/>
        <v>0</v>
      </c>
      <c r="K27" s="14" t="s">
        <v>128</v>
      </c>
      <c r="L27" s="15"/>
      <c r="M27" s="30" t="s">
        <v>273</v>
      </c>
      <c r="N27" s="1"/>
      <c r="O27" s="1"/>
      <c r="P27" s="1"/>
      <c r="Q27" s="1"/>
    </row>
    <row r="28" spans="2:17" customFormat="1" ht="25.5" customHeight="1">
      <c r="B28" s="43"/>
      <c r="C28" s="42"/>
      <c r="D28" s="214"/>
      <c r="E28" s="215"/>
      <c r="F28" s="145" t="s">
        <v>242</v>
      </c>
      <c r="G28" s="167">
        <f>'13.外部資金・収入等（大学全体）'!E16</f>
        <v>0</v>
      </c>
      <c r="H28" s="167">
        <f>'13.外部資金・収入等（大学全体）'!E25</f>
        <v>0</v>
      </c>
      <c r="I28" s="167">
        <f>'13.外部資金・収入等（大学全体）'!E34</f>
        <v>0</v>
      </c>
      <c r="J28" s="189">
        <f t="shared" si="2"/>
        <v>0</v>
      </c>
      <c r="K28" s="14" t="s">
        <v>71</v>
      </c>
      <c r="L28" s="15"/>
      <c r="M28" s="30" t="s">
        <v>273</v>
      </c>
      <c r="N28" s="1"/>
      <c r="O28" s="1"/>
      <c r="P28" s="1"/>
      <c r="Q28" s="1"/>
    </row>
    <row r="29" spans="2:17" customFormat="1" ht="25.5" customHeight="1">
      <c r="B29" s="43"/>
      <c r="C29" s="42"/>
      <c r="D29" s="214"/>
      <c r="E29" s="215"/>
      <c r="F29" s="146"/>
      <c r="G29" s="167">
        <f>'13.外部資金・収入等（大学全体）'!F16</f>
        <v>0</v>
      </c>
      <c r="H29" s="167">
        <f>'13.外部資金・収入等（大学全体）'!F25</f>
        <v>0</v>
      </c>
      <c r="I29" s="167">
        <f>'13.外部資金・収入等（大学全体）'!F34</f>
        <v>0</v>
      </c>
      <c r="J29" s="189">
        <f t="shared" si="2"/>
        <v>0</v>
      </c>
      <c r="K29" s="14" t="s">
        <v>128</v>
      </c>
      <c r="L29" s="15"/>
      <c r="M29" s="30" t="s">
        <v>273</v>
      </c>
      <c r="N29" s="1"/>
      <c r="O29" s="1"/>
      <c r="P29" s="1"/>
      <c r="Q29" s="1"/>
    </row>
    <row r="30" spans="2:17" customFormat="1" ht="25.5" customHeight="1">
      <c r="B30" s="20"/>
      <c r="C30" s="42"/>
      <c r="D30" s="214"/>
      <c r="E30" s="215"/>
      <c r="F30" s="145" t="s">
        <v>75</v>
      </c>
      <c r="G30" s="167">
        <f>'13.外部資金・収入等（大学全体）'!G16</f>
        <v>0</v>
      </c>
      <c r="H30" s="167">
        <f>'13.外部資金・収入等（大学全体）'!G25</f>
        <v>0</v>
      </c>
      <c r="I30" s="167">
        <f>'13.外部資金・収入等（大学全体）'!G34</f>
        <v>0</v>
      </c>
      <c r="J30" s="189">
        <f t="shared" si="2"/>
        <v>0</v>
      </c>
      <c r="K30" s="14" t="s">
        <v>71</v>
      </c>
      <c r="L30" s="15"/>
      <c r="M30" s="30" t="s">
        <v>273</v>
      </c>
      <c r="N30" s="1"/>
      <c r="O30" s="1"/>
      <c r="P30" s="1"/>
      <c r="Q30" s="1"/>
    </row>
    <row r="31" spans="2:17" customFormat="1" ht="25.5" customHeight="1">
      <c r="B31" s="20"/>
      <c r="C31" s="42"/>
      <c r="D31" s="216"/>
      <c r="E31" s="217"/>
      <c r="F31" s="146"/>
      <c r="G31" s="167">
        <f>'13.外部資金・収入等（大学全体）'!H16</f>
        <v>0</v>
      </c>
      <c r="H31" s="167">
        <f>'13.外部資金・収入等（大学全体）'!H25</f>
        <v>0</v>
      </c>
      <c r="I31" s="167">
        <f>'13.外部資金・収入等（大学全体）'!H34</f>
        <v>0</v>
      </c>
      <c r="J31" s="189">
        <f t="shared" si="2"/>
        <v>0</v>
      </c>
      <c r="K31" s="14" t="s">
        <v>128</v>
      </c>
      <c r="L31" s="15"/>
      <c r="M31" s="30" t="s">
        <v>273</v>
      </c>
      <c r="N31" s="1"/>
      <c r="O31" s="1"/>
      <c r="P31" s="1"/>
      <c r="Q31" s="1"/>
    </row>
    <row r="32" spans="2:17" customFormat="1" ht="25.5" customHeight="1">
      <c r="B32" s="20"/>
      <c r="C32" s="42"/>
      <c r="D32" s="211" t="s">
        <v>73</v>
      </c>
      <c r="E32" s="211"/>
      <c r="F32" s="147" t="s">
        <v>153</v>
      </c>
      <c r="G32" s="167">
        <f>'13.外部資金・収入等（大学全体）'!J16</f>
        <v>0</v>
      </c>
      <c r="H32" s="167">
        <f>'13.外部資金・収入等（大学全体）'!J25</f>
        <v>0</v>
      </c>
      <c r="I32" s="167">
        <f>'13.外部資金・収入等（大学全体）'!J34</f>
        <v>0</v>
      </c>
      <c r="J32" s="189">
        <f t="shared" si="2"/>
        <v>0</v>
      </c>
      <c r="K32" s="18" t="s">
        <v>7</v>
      </c>
      <c r="L32" s="15"/>
      <c r="M32" s="30" t="s">
        <v>273</v>
      </c>
      <c r="N32" s="1"/>
      <c r="O32" s="1"/>
      <c r="P32" s="1"/>
      <c r="Q32" s="1"/>
    </row>
    <row r="33" spans="1:17" customFormat="1" ht="25.5" customHeight="1">
      <c r="B33" s="44"/>
      <c r="C33" s="141"/>
      <c r="D33" s="211"/>
      <c r="E33" s="211"/>
      <c r="F33" s="147" t="s">
        <v>152</v>
      </c>
      <c r="G33" s="167">
        <f>'13.外部資金・収入等（大学全体）'!K16</f>
        <v>0</v>
      </c>
      <c r="H33" s="167">
        <f>'13.外部資金・収入等（大学全体）'!K25</f>
        <v>0</v>
      </c>
      <c r="I33" s="167">
        <f>'13.外部資金・収入等（大学全体）'!K34</f>
        <v>0</v>
      </c>
      <c r="J33" s="189">
        <f t="shared" si="2"/>
        <v>0</v>
      </c>
      <c r="K33" s="18" t="s">
        <v>7</v>
      </c>
      <c r="L33" s="15"/>
      <c r="M33" s="30" t="s">
        <v>273</v>
      </c>
      <c r="N33" s="1"/>
      <c r="O33" s="1"/>
      <c r="P33" s="1"/>
      <c r="Q33" s="1"/>
    </row>
    <row r="34" spans="1:17" customFormat="1" ht="25.5" customHeight="1">
      <c r="B34" s="44"/>
      <c r="C34" s="141"/>
      <c r="D34" s="211"/>
      <c r="E34" s="211"/>
      <c r="F34" s="147" t="s">
        <v>76</v>
      </c>
      <c r="G34" s="167">
        <f>'13.外部資金・収入等（大学全体）'!L16</f>
        <v>0</v>
      </c>
      <c r="H34" s="167">
        <f>'13.外部資金・収入等（大学全体）'!L25</f>
        <v>0</v>
      </c>
      <c r="I34" s="167">
        <f>'13.外部資金・収入等（大学全体）'!L34</f>
        <v>0</v>
      </c>
      <c r="J34" s="189">
        <f t="shared" si="2"/>
        <v>0</v>
      </c>
      <c r="K34" s="14" t="s">
        <v>71</v>
      </c>
      <c r="L34" s="15"/>
      <c r="M34" s="30" t="s">
        <v>273</v>
      </c>
      <c r="N34" s="1"/>
      <c r="O34" s="1"/>
      <c r="P34" s="1"/>
      <c r="Q34" s="1"/>
    </row>
    <row r="35" spans="1:17" customFormat="1" ht="25.5" customHeight="1">
      <c r="A35" s="195"/>
      <c r="B35" s="22"/>
      <c r="C35" s="142"/>
      <c r="D35" s="211"/>
      <c r="E35" s="211"/>
      <c r="F35" s="147" t="s">
        <v>77</v>
      </c>
      <c r="G35" s="167">
        <f>'13.外部資金・収入等（大学全体）'!M16</f>
        <v>0</v>
      </c>
      <c r="H35" s="167">
        <f>'13.外部資金・収入等（大学全体）'!M25</f>
        <v>0</v>
      </c>
      <c r="I35" s="167">
        <f>'13.外部資金・収入等（大学全体）'!M34</f>
        <v>0</v>
      </c>
      <c r="J35" s="189">
        <f t="shared" si="2"/>
        <v>0</v>
      </c>
      <c r="K35" s="14" t="s">
        <v>71</v>
      </c>
      <c r="L35" s="15"/>
      <c r="M35" s="30" t="s">
        <v>273</v>
      </c>
      <c r="N35" s="1"/>
      <c r="O35" s="1"/>
      <c r="P35" s="1"/>
      <c r="Q35" s="1"/>
    </row>
    <row r="36" spans="1:17" customFormat="1" ht="25.5" customHeight="1">
      <c r="B36" s="16" t="s">
        <v>147</v>
      </c>
      <c r="C36" s="154" t="s">
        <v>270</v>
      </c>
      <c r="D36" s="212" t="s">
        <v>271</v>
      </c>
      <c r="E36" s="213"/>
      <c r="F36" s="145" t="s">
        <v>135</v>
      </c>
      <c r="G36" s="167">
        <f t="shared" ref="G36:I37" si="3">SUM(G38,G40,G42)</f>
        <v>0</v>
      </c>
      <c r="H36" s="167">
        <f t="shared" si="3"/>
        <v>0</v>
      </c>
      <c r="I36" s="167">
        <f t="shared" si="3"/>
        <v>0</v>
      </c>
      <c r="J36" s="189">
        <f t="shared" si="2"/>
        <v>0</v>
      </c>
      <c r="K36" s="14" t="s">
        <v>71</v>
      </c>
      <c r="L36" s="15"/>
      <c r="M36" s="30" t="s">
        <v>272</v>
      </c>
      <c r="N36" s="1"/>
      <c r="O36" s="1"/>
      <c r="P36" s="1"/>
      <c r="Q36" s="1"/>
    </row>
    <row r="37" spans="1:17" customFormat="1" ht="25.5" customHeight="1">
      <c r="B37" s="43"/>
      <c r="C37" s="203" t="s">
        <v>262</v>
      </c>
      <c r="D37" s="214"/>
      <c r="E37" s="215"/>
      <c r="F37" s="146"/>
      <c r="G37" s="167">
        <f t="shared" si="3"/>
        <v>0</v>
      </c>
      <c r="H37" s="167">
        <f t="shared" si="3"/>
        <v>0</v>
      </c>
      <c r="I37" s="167">
        <f t="shared" si="3"/>
        <v>0</v>
      </c>
      <c r="J37" s="189">
        <f t="shared" ref="J37:J39" si="4">SUM(G37:I37)</f>
        <v>0</v>
      </c>
      <c r="K37" s="14" t="s">
        <v>128</v>
      </c>
      <c r="L37" s="15"/>
      <c r="M37" s="30" t="s">
        <v>272</v>
      </c>
      <c r="N37" s="1"/>
      <c r="O37" s="1"/>
      <c r="P37" s="1"/>
      <c r="Q37" s="1"/>
    </row>
    <row r="38" spans="1:17" customFormat="1" ht="25.5" customHeight="1">
      <c r="B38" s="43"/>
      <c r="C38" s="42"/>
      <c r="D38" s="214"/>
      <c r="E38" s="215"/>
      <c r="F38" s="145" t="s">
        <v>74</v>
      </c>
      <c r="G38" s="167">
        <f>'13.外部資金・収入等（大学推進型のみ）'!C16</f>
        <v>0</v>
      </c>
      <c r="H38" s="167">
        <f>'13.外部資金・収入等（大学推進型のみ）'!C25</f>
        <v>0</v>
      </c>
      <c r="I38" s="167">
        <f>'13.外部資金・収入等（大学推進型のみ）'!C34</f>
        <v>0</v>
      </c>
      <c r="J38" s="189">
        <f t="shared" si="4"/>
        <v>0</v>
      </c>
      <c r="K38" s="14" t="s">
        <v>71</v>
      </c>
      <c r="L38" s="15"/>
      <c r="M38" s="30" t="s">
        <v>272</v>
      </c>
      <c r="N38" s="1"/>
      <c r="O38" s="1"/>
      <c r="P38" s="1"/>
      <c r="Q38" s="1"/>
    </row>
    <row r="39" spans="1:17" customFormat="1" ht="25.5" customHeight="1">
      <c r="B39" s="43"/>
      <c r="C39" s="42"/>
      <c r="D39" s="214"/>
      <c r="E39" s="215"/>
      <c r="F39" s="146"/>
      <c r="G39" s="167">
        <f>'13.外部資金・収入等（大学推進型のみ）'!D16</f>
        <v>0</v>
      </c>
      <c r="H39" s="167">
        <f>'13.外部資金・収入等（大学推進型のみ）'!D25</f>
        <v>0</v>
      </c>
      <c r="I39" s="167">
        <f>'13.外部資金・収入等（大学推進型のみ）'!D34</f>
        <v>0</v>
      </c>
      <c r="J39" s="189">
        <f t="shared" si="4"/>
        <v>0</v>
      </c>
      <c r="K39" s="14" t="s">
        <v>128</v>
      </c>
      <c r="L39" s="15"/>
      <c r="M39" s="30" t="s">
        <v>272</v>
      </c>
      <c r="N39" s="1"/>
      <c r="O39" s="1"/>
      <c r="P39" s="1"/>
      <c r="Q39" s="1"/>
    </row>
    <row r="40" spans="1:17" customFormat="1" ht="25.5" customHeight="1">
      <c r="B40" s="43"/>
      <c r="C40" s="42"/>
      <c r="D40" s="214"/>
      <c r="E40" s="215"/>
      <c r="F40" s="145" t="s">
        <v>242</v>
      </c>
      <c r="G40" s="167">
        <f>'13.外部資金・収入等（大学推進型のみ）'!E16</f>
        <v>0</v>
      </c>
      <c r="H40" s="167">
        <f>'13.外部資金・収入等（大学推進型のみ）'!E25</f>
        <v>0</v>
      </c>
      <c r="I40" s="167">
        <f>'13.外部資金・収入等（大学推進型のみ）'!E34</f>
        <v>0</v>
      </c>
      <c r="J40" s="189">
        <f t="shared" ref="J40:J41" si="5">SUM(G40:I40)</f>
        <v>0</v>
      </c>
      <c r="K40" s="14" t="s">
        <v>71</v>
      </c>
      <c r="L40" s="15"/>
      <c r="M40" s="30" t="s">
        <v>272</v>
      </c>
      <c r="N40" s="1"/>
      <c r="O40" s="1"/>
      <c r="P40" s="1"/>
      <c r="Q40" s="1"/>
    </row>
    <row r="41" spans="1:17" customFormat="1" ht="25.5" customHeight="1">
      <c r="B41" s="43"/>
      <c r="C41" s="42"/>
      <c r="D41" s="214"/>
      <c r="E41" s="215"/>
      <c r="F41" s="146"/>
      <c r="G41" s="167">
        <f>'13.外部資金・収入等（大学推進型のみ）'!F16</f>
        <v>0</v>
      </c>
      <c r="H41" s="167">
        <f>'13.外部資金・収入等（大学推進型のみ）'!F25</f>
        <v>0</v>
      </c>
      <c r="I41" s="167">
        <f>'13.外部資金・収入等（大学推進型のみ）'!F34</f>
        <v>0</v>
      </c>
      <c r="J41" s="189">
        <f t="shared" si="5"/>
        <v>0</v>
      </c>
      <c r="K41" s="14" t="s">
        <v>128</v>
      </c>
      <c r="L41" s="15"/>
      <c r="M41" s="30" t="s">
        <v>272</v>
      </c>
      <c r="N41" s="1"/>
      <c r="O41" s="1"/>
      <c r="P41" s="1"/>
      <c r="Q41" s="1"/>
    </row>
    <row r="42" spans="1:17" customFormat="1" ht="25.5" customHeight="1">
      <c r="B42" s="20"/>
      <c r="C42" s="42"/>
      <c r="D42" s="214"/>
      <c r="E42" s="215"/>
      <c r="F42" s="145" t="s">
        <v>75</v>
      </c>
      <c r="G42" s="167">
        <f>'13.外部資金・収入等（大学推進型のみ）'!G16</f>
        <v>0</v>
      </c>
      <c r="H42" s="167">
        <f>'13.外部資金・収入等（大学推進型のみ）'!G25</f>
        <v>0</v>
      </c>
      <c r="I42" s="167">
        <f>'13.外部資金・収入等（大学推進型のみ）'!G34</f>
        <v>0</v>
      </c>
      <c r="J42" s="189">
        <f t="shared" ref="J42:J47" si="6">SUM(G42:I42)</f>
        <v>0</v>
      </c>
      <c r="K42" s="14" t="s">
        <v>71</v>
      </c>
      <c r="L42" s="15"/>
      <c r="M42" s="30" t="s">
        <v>272</v>
      </c>
      <c r="N42" s="1"/>
      <c r="O42" s="1"/>
      <c r="P42" s="1"/>
      <c r="Q42" s="1"/>
    </row>
    <row r="43" spans="1:17" customFormat="1" ht="25.5" customHeight="1">
      <c r="B43" s="20"/>
      <c r="C43" s="42"/>
      <c r="D43" s="216"/>
      <c r="E43" s="217"/>
      <c r="F43" s="146"/>
      <c r="G43" s="167">
        <f>'13.外部資金・収入等（大学推進型のみ）'!H16</f>
        <v>0</v>
      </c>
      <c r="H43" s="167">
        <f>'13.外部資金・収入等（大学推進型のみ）'!H25</f>
        <v>0</v>
      </c>
      <c r="I43" s="167">
        <f>'13.外部資金・収入等（大学推進型のみ）'!H34</f>
        <v>0</v>
      </c>
      <c r="J43" s="189">
        <f t="shared" si="6"/>
        <v>0</v>
      </c>
      <c r="K43" s="14" t="s">
        <v>128</v>
      </c>
      <c r="L43" s="15"/>
      <c r="M43" s="30" t="s">
        <v>272</v>
      </c>
      <c r="N43" s="1"/>
      <c r="O43" s="1"/>
      <c r="P43" s="1"/>
      <c r="Q43" s="1"/>
    </row>
    <row r="44" spans="1:17" customFormat="1" ht="25.5" customHeight="1">
      <c r="B44" s="20"/>
      <c r="C44" s="42"/>
      <c r="D44" s="211" t="s">
        <v>73</v>
      </c>
      <c r="E44" s="211"/>
      <c r="F44" s="147" t="s">
        <v>153</v>
      </c>
      <c r="G44" s="167">
        <f>'13.外部資金・収入等（大学推進型のみ）'!J16</f>
        <v>0</v>
      </c>
      <c r="H44" s="167">
        <f>'13.外部資金・収入等（大学推進型のみ）'!J25</f>
        <v>0</v>
      </c>
      <c r="I44" s="167">
        <f>'13.外部資金・収入等（大学推進型のみ）'!J34</f>
        <v>0</v>
      </c>
      <c r="J44" s="189">
        <f t="shared" si="6"/>
        <v>0</v>
      </c>
      <c r="K44" s="18" t="s">
        <v>7</v>
      </c>
      <c r="L44" s="15"/>
      <c r="M44" s="30" t="s">
        <v>272</v>
      </c>
      <c r="N44" s="1"/>
      <c r="O44" s="1"/>
      <c r="P44" s="1"/>
      <c r="Q44" s="1"/>
    </row>
    <row r="45" spans="1:17" customFormat="1" ht="25.5" customHeight="1">
      <c r="B45" s="44"/>
      <c r="C45" s="141"/>
      <c r="D45" s="211"/>
      <c r="E45" s="211"/>
      <c r="F45" s="147" t="s">
        <v>152</v>
      </c>
      <c r="G45" s="167">
        <f>'13.外部資金・収入等（大学推進型のみ）'!K16</f>
        <v>0</v>
      </c>
      <c r="H45" s="167">
        <f>'13.外部資金・収入等（大学推進型のみ）'!K25</f>
        <v>0</v>
      </c>
      <c r="I45" s="167">
        <f>'13.外部資金・収入等（大学推進型のみ）'!K34</f>
        <v>0</v>
      </c>
      <c r="J45" s="189">
        <f t="shared" si="6"/>
        <v>0</v>
      </c>
      <c r="K45" s="18" t="s">
        <v>7</v>
      </c>
      <c r="L45" s="15"/>
      <c r="M45" s="30" t="s">
        <v>272</v>
      </c>
      <c r="N45" s="1"/>
      <c r="O45" s="1"/>
      <c r="P45" s="1"/>
      <c r="Q45" s="1"/>
    </row>
    <row r="46" spans="1:17" customFormat="1" ht="25.5" customHeight="1">
      <c r="B46" s="44"/>
      <c r="C46" s="141"/>
      <c r="D46" s="211"/>
      <c r="E46" s="211"/>
      <c r="F46" s="147" t="s">
        <v>76</v>
      </c>
      <c r="G46" s="167">
        <f>'13.外部資金・収入等（大学推進型のみ）'!L16</f>
        <v>0</v>
      </c>
      <c r="H46" s="167">
        <f>'13.外部資金・収入等（大学推進型のみ）'!L25</f>
        <v>0</v>
      </c>
      <c r="I46" s="167">
        <f>'13.外部資金・収入等（大学推進型のみ）'!L34</f>
        <v>0</v>
      </c>
      <c r="J46" s="189">
        <f t="shared" si="6"/>
        <v>0</v>
      </c>
      <c r="K46" s="14" t="s">
        <v>71</v>
      </c>
      <c r="L46" s="15"/>
      <c r="M46" s="30" t="s">
        <v>272</v>
      </c>
      <c r="N46" s="1"/>
      <c r="O46" s="1"/>
      <c r="P46" s="1"/>
      <c r="Q46" s="1"/>
    </row>
    <row r="47" spans="1:17" customFormat="1" ht="25.5" customHeight="1">
      <c r="A47" s="195"/>
      <c r="B47" s="22"/>
      <c r="C47" s="142"/>
      <c r="D47" s="211"/>
      <c r="E47" s="211"/>
      <c r="F47" s="147" t="s">
        <v>77</v>
      </c>
      <c r="G47" s="167">
        <f>'13.外部資金・収入等（大学推進型のみ）'!M16</f>
        <v>0</v>
      </c>
      <c r="H47" s="167">
        <f>'13.外部資金・収入等（大学推進型のみ）'!M25</f>
        <v>0</v>
      </c>
      <c r="I47" s="167">
        <f>'13.外部資金・収入等（大学推進型のみ）'!M34</f>
        <v>0</v>
      </c>
      <c r="J47" s="189">
        <f t="shared" si="6"/>
        <v>0</v>
      </c>
      <c r="K47" s="14" t="s">
        <v>71</v>
      </c>
      <c r="L47" s="15"/>
      <c r="M47" s="30" t="s">
        <v>272</v>
      </c>
      <c r="N47" s="1"/>
      <c r="O47" s="1"/>
      <c r="P47" s="1"/>
      <c r="Q47" s="1"/>
    </row>
    <row r="48" spans="1:17" customFormat="1" ht="25.5" customHeight="1">
      <c r="B48" s="16" t="s">
        <v>68</v>
      </c>
      <c r="C48" s="33" t="s">
        <v>146</v>
      </c>
      <c r="D48" s="211" t="s">
        <v>194</v>
      </c>
      <c r="E48" s="211"/>
      <c r="F48" s="147" t="s">
        <v>135</v>
      </c>
      <c r="G48" s="45"/>
      <c r="H48" s="45"/>
      <c r="I48" s="45"/>
      <c r="J48" s="143">
        <f>SUM(G48:I48)</f>
        <v>0</v>
      </c>
      <c r="K48" s="18" t="s">
        <v>128</v>
      </c>
      <c r="L48" s="19"/>
      <c r="M48" s="30"/>
      <c r="N48" s="1"/>
      <c r="O48" s="1"/>
      <c r="P48" s="1"/>
      <c r="Q48" s="1"/>
    </row>
    <row r="49" spans="2:17" customFormat="1" ht="25.5" customHeight="1">
      <c r="B49" s="20"/>
      <c r="C49" s="203" t="s">
        <v>256</v>
      </c>
      <c r="D49" s="211" t="s">
        <v>195</v>
      </c>
      <c r="E49" s="211"/>
      <c r="F49" s="158" t="s">
        <v>197</v>
      </c>
      <c r="G49" s="45"/>
      <c r="H49" s="45"/>
      <c r="I49" s="45"/>
      <c r="J49" s="143">
        <f>SUM(G49:I49)</f>
        <v>0</v>
      </c>
      <c r="K49" s="18" t="s">
        <v>196</v>
      </c>
      <c r="L49" s="19"/>
      <c r="M49" s="30"/>
      <c r="N49" s="1"/>
      <c r="O49" s="1"/>
      <c r="P49" s="1"/>
      <c r="Q49" s="1"/>
    </row>
    <row r="50" spans="2:17" customFormat="1" ht="25.5" customHeight="1">
      <c r="B50" s="16" t="s">
        <v>68</v>
      </c>
      <c r="C50" s="33" t="s">
        <v>146</v>
      </c>
      <c r="D50" s="211" t="s">
        <v>194</v>
      </c>
      <c r="E50" s="211"/>
      <c r="F50" s="147" t="s">
        <v>135</v>
      </c>
      <c r="G50" s="143">
        <f>COUNTA('14.起業（大学推進型のみ）'!E10:E19)</f>
        <v>0</v>
      </c>
      <c r="H50" s="143">
        <f>COUNTA('14.起業（大学推進型のみ）'!E24:E33)</f>
        <v>0</v>
      </c>
      <c r="I50" s="143">
        <f>COUNTA('14.起業（大学推進型のみ）'!E38:E47)</f>
        <v>0</v>
      </c>
      <c r="J50" s="143">
        <f t="shared" ref="J50:J51" si="7">SUM(G50:I50)</f>
        <v>0</v>
      </c>
      <c r="K50" s="18" t="s">
        <v>128</v>
      </c>
      <c r="L50" s="19"/>
      <c r="M50" s="30" t="s">
        <v>274</v>
      </c>
      <c r="N50" s="1"/>
      <c r="O50" s="1"/>
      <c r="P50" s="1"/>
      <c r="Q50" s="1"/>
    </row>
    <row r="51" spans="2:17" customFormat="1" ht="25.5" customHeight="1">
      <c r="B51" s="20"/>
      <c r="C51" s="203" t="s">
        <v>262</v>
      </c>
      <c r="D51" s="211" t="s">
        <v>195</v>
      </c>
      <c r="E51" s="211"/>
      <c r="F51" s="158" t="s">
        <v>197</v>
      </c>
      <c r="G51" s="143">
        <f>SUM('14.起業（大学推進型のみ）'!L10:L19)</f>
        <v>0</v>
      </c>
      <c r="H51" s="143">
        <f>SUM('14.起業（大学推進型のみ）'!L24:L33)</f>
        <v>0</v>
      </c>
      <c r="I51" s="143">
        <f>SUM('14.起業（大学推進型のみ）'!L38:L47)</f>
        <v>0</v>
      </c>
      <c r="J51" s="143">
        <f t="shared" si="7"/>
        <v>0</v>
      </c>
      <c r="K51" s="18" t="s">
        <v>196</v>
      </c>
      <c r="L51" s="19"/>
      <c r="M51" s="30" t="s">
        <v>274</v>
      </c>
      <c r="N51" s="1"/>
      <c r="O51" s="1"/>
      <c r="P51" s="1"/>
      <c r="Q51" s="1"/>
    </row>
    <row r="52" spans="2:17" customFormat="1" ht="25.5" customHeight="1">
      <c r="B52" s="16" t="s">
        <v>258</v>
      </c>
      <c r="C52" s="154" t="s">
        <v>263</v>
      </c>
      <c r="D52" s="211" t="s">
        <v>259</v>
      </c>
      <c r="E52" s="211"/>
      <c r="F52" s="147" t="s">
        <v>135</v>
      </c>
      <c r="G52" s="45"/>
      <c r="H52" s="45"/>
      <c r="I52" s="45"/>
      <c r="J52" s="143">
        <f t="shared" ref="J52:J57" si="8">SUM(G52:I52)</f>
        <v>0</v>
      </c>
      <c r="K52" s="18" t="s">
        <v>128</v>
      </c>
      <c r="L52" s="19"/>
      <c r="M52" s="30"/>
      <c r="N52" s="1"/>
      <c r="O52" s="1"/>
      <c r="P52" s="1"/>
      <c r="Q52" s="1"/>
    </row>
    <row r="53" spans="2:17" customFormat="1" ht="25.5" customHeight="1">
      <c r="B53" s="20"/>
      <c r="C53" s="204" t="s">
        <v>256</v>
      </c>
      <c r="D53" s="211" t="s">
        <v>260</v>
      </c>
      <c r="E53" s="211"/>
      <c r="F53" s="147" t="s">
        <v>135</v>
      </c>
      <c r="G53" s="45"/>
      <c r="H53" s="45"/>
      <c r="I53" s="45"/>
      <c r="J53" s="143">
        <f t="shared" si="8"/>
        <v>0</v>
      </c>
      <c r="K53" s="18" t="s">
        <v>128</v>
      </c>
      <c r="L53" s="19"/>
      <c r="M53" s="30"/>
      <c r="N53" s="1"/>
      <c r="O53" s="1"/>
      <c r="P53" s="1"/>
      <c r="Q53" s="1"/>
    </row>
    <row r="54" spans="2:17" customFormat="1" ht="25.5" customHeight="1">
      <c r="B54" s="22"/>
      <c r="C54" s="202"/>
      <c r="D54" s="211" t="s">
        <v>261</v>
      </c>
      <c r="E54" s="211"/>
      <c r="F54" s="158" t="s">
        <v>197</v>
      </c>
      <c r="G54" s="45"/>
      <c r="H54" s="45"/>
      <c r="I54" s="45"/>
      <c r="J54" s="143">
        <f t="shared" si="8"/>
        <v>0</v>
      </c>
      <c r="K54" s="18" t="s">
        <v>196</v>
      </c>
      <c r="L54" s="19"/>
      <c r="M54" s="30"/>
      <c r="N54" s="1"/>
      <c r="O54" s="1"/>
      <c r="P54" s="1"/>
      <c r="Q54" s="1"/>
    </row>
    <row r="55" spans="2:17" customFormat="1" ht="25.5" customHeight="1">
      <c r="B55" s="16" t="s">
        <v>258</v>
      </c>
      <c r="C55" s="154" t="s">
        <v>263</v>
      </c>
      <c r="D55" s="211" t="s">
        <v>259</v>
      </c>
      <c r="E55" s="211"/>
      <c r="F55" s="147" t="s">
        <v>135</v>
      </c>
      <c r="G55" s="45"/>
      <c r="H55" s="45"/>
      <c r="I55" s="45"/>
      <c r="J55" s="143">
        <f t="shared" si="8"/>
        <v>0</v>
      </c>
      <c r="K55" s="18" t="s">
        <v>128</v>
      </c>
      <c r="L55" s="19"/>
      <c r="M55" s="30"/>
      <c r="N55" s="1"/>
      <c r="O55" s="1"/>
      <c r="P55" s="1"/>
      <c r="Q55" s="1"/>
    </row>
    <row r="56" spans="2:17" customFormat="1" ht="25.5" customHeight="1">
      <c r="B56" s="20"/>
      <c r="C56" s="204" t="s">
        <v>262</v>
      </c>
      <c r="D56" s="211" t="s">
        <v>260</v>
      </c>
      <c r="E56" s="211"/>
      <c r="F56" s="147" t="s">
        <v>135</v>
      </c>
      <c r="G56" s="45"/>
      <c r="H56" s="45"/>
      <c r="I56" s="45"/>
      <c r="J56" s="143">
        <f t="shared" si="8"/>
        <v>0</v>
      </c>
      <c r="K56" s="18" t="s">
        <v>128</v>
      </c>
      <c r="L56" s="19"/>
      <c r="M56" s="30"/>
      <c r="N56" s="1"/>
      <c r="O56" s="1"/>
      <c r="P56" s="1"/>
      <c r="Q56" s="1"/>
    </row>
    <row r="57" spans="2:17" customFormat="1" ht="25.5" customHeight="1">
      <c r="B57" s="22"/>
      <c r="C57" s="202"/>
      <c r="D57" s="211" t="s">
        <v>261</v>
      </c>
      <c r="E57" s="211"/>
      <c r="F57" s="158" t="s">
        <v>197</v>
      </c>
      <c r="G57" s="45"/>
      <c r="H57" s="45"/>
      <c r="I57" s="45"/>
      <c r="J57" s="143">
        <f t="shared" si="8"/>
        <v>0</v>
      </c>
      <c r="K57" s="18" t="s">
        <v>196</v>
      </c>
      <c r="L57" s="19"/>
      <c r="M57" s="30"/>
      <c r="N57" s="1"/>
      <c r="O57" s="1"/>
      <c r="P57" s="1"/>
      <c r="Q57" s="1"/>
    </row>
  </sheetData>
  <mergeCells count="19">
    <mergeCell ref="D51:E51"/>
    <mergeCell ref="D32:E35"/>
    <mergeCell ref="B5:F5"/>
    <mergeCell ref="J5:K5"/>
    <mergeCell ref="D18:E19"/>
    <mergeCell ref="D20:E21"/>
    <mergeCell ref="C3:F3"/>
    <mergeCell ref="D50:E50"/>
    <mergeCell ref="D24:E31"/>
    <mergeCell ref="D36:E43"/>
    <mergeCell ref="D44:E47"/>
    <mergeCell ref="D48:E48"/>
    <mergeCell ref="D49:E49"/>
    <mergeCell ref="D57:E57"/>
    <mergeCell ref="D52:E52"/>
    <mergeCell ref="D53:E53"/>
    <mergeCell ref="D54:E54"/>
    <mergeCell ref="D55:E55"/>
    <mergeCell ref="D56:E56"/>
  </mergeCells>
  <phoneticPr fontId="1"/>
  <pageMargins left="0.82677165354330717" right="3.937007874015748E-2" top="0.74803149606299213" bottom="0.74803149606299213" header="0.31496062992125984" footer="0.31496062992125984"/>
  <pageSetup paperSize="9" scale="49" orientation="portrait" r:id="rId1"/>
  <colBreaks count="1" manualBreakCount="1">
    <brk id="12" max="1048575" man="1"/>
  </colBreaks>
  <ignoredErrors>
    <ignoredError sqref="G7" formula="1"/>
    <ignoredError sqref="G17:I17 G22:I22 G51:I51" formulaRange="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C73F-F940-4C7B-AC70-995976FC25B1}">
  <sheetPr>
    <pageSetUpPr fitToPage="1"/>
  </sheetPr>
  <dimension ref="B1:X37"/>
  <sheetViews>
    <sheetView showGridLines="0" view="pageBreakPreview" zoomScaleNormal="100" zoomScaleSheetLayoutView="100" workbookViewId="0">
      <selection activeCell="B3" sqref="B3:I3"/>
    </sheetView>
  </sheetViews>
  <sheetFormatPr defaultColWidth="8.75" defaultRowHeight="13"/>
  <cols>
    <col min="1" max="1" width="4" style="1" customWidth="1"/>
    <col min="2" max="2" width="5.58203125" style="1" customWidth="1"/>
    <col min="3" max="3" width="13.5" style="1" customWidth="1"/>
    <col min="4" max="4" width="46.83203125" style="1" customWidth="1"/>
    <col min="5" max="5" width="25.58203125" style="1" customWidth="1"/>
    <col min="6" max="6" width="20.58203125" style="1" customWidth="1"/>
    <col min="7" max="7" width="7.83203125" style="1" customWidth="1"/>
    <col min="8" max="8" width="21.75" style="1" customWidth="1"/>
    <col min="9" max="9" width="10.08203125" style="6" customWidth="1"/>
    <col min="10" max="10" width="20.58203125" style="1" customWidth="1"/>
    <col min="11" max="16384" width="8.75" style="1"/>
  </cols>
  <sheetData>
    <row r="1" spans="2:24" ht="16.5">
      <c r="B1" s="208" t="str">
        <f>'活動実績一覧(集計)'!B1</f>
        <v>START 大学・エコシステム推進型 大学推進型 中間報告書</v>
      </c>
      <c r="C1" s="5"/>
      <c r="D1" s="5"/>
      <c r="E1" s="5"/>
      <c r="F1" s="5"/>
      <c r="G1" s="5"/>
      <c r="H1" s="5"/>
      <c r="J1" s="5"/>
    </row>
    <row r="3" spans="2:24" ht="24" customHeight="1">
      <c r="B3" s="267" t="str">
        <f>"機関名："&amp;'活動実績一覧(集計)'!C3</f>
        <v>機関名：●●大学（主幹機関）　　　　　　　●●大学（共同機関）</v>
      </c>
      <c r="C3" s="268"/>
      <c r="D3" s="268"/>
      <c r="E3" s="268"/>
      <c r="F3" s="268"/>
      <c r="G3" s="268"/>
      <c r="H3" s="268"/>
      <c r="I3" s="268"/>
      <c r="J3" s="196"/>
      <c r="K3" s="196"/>
      <c r="L3" s="196"/>
      <c r="M3" s="246" t="str">
        <f>"機関名："&amp;'活動実績一覧(集計)'!R3</f>
        <v>機関名：</v>
      </c>
      <c r="N3" s="246"/>
      <c r="O3" s="246"/>
      <c r="P3" s="246"/>
      <c r="Q3" s="246"/>
      <c r="R3" s="246"/>
      <c r="S3" s="246"/>
      <c r="T3" s="246"/>
      <c r="U3" s="246"/>
      <c r="V3" s="246"/>
      <c r="W3" s="246"/>
      <c r="X3" s="246"/>
    </row>
    <row r="4" spans="2:24">
      <c r="C4" s="9"/>
      <c r="D4" s="9"/>
      <c r="E4" s="3"/>
    </row>
    <row r="5" spans="2:24">
      <c r="B5" s="65" t="s">
        <v>238</v>
      </c>
    </row>
    <row r="6" spans="2:24" ht="43.9" customHeight="1">
      <c r="B6" s="69" t="s">
        <v>20</v>
      </c>
      <c r="C6" s="79" t="s">
        <v>118</v>
      </c>
      <c r="D6" s="69" t="s">
        <v>119</v>
      </c>
      <c r="E6" s="69" t="s">
        <v>32</v>
      </c>
      <c r="F6" s="69" t="s">
        <v>34</v>
      </c>
      <c r="G6" s="76" t="s">
        <v>111</v>
      </c>
      <c r="H6" s="76" t="s">
        <v>115</v>
      </c>
      <c r="I6" s="69" t="s">
        <v>26</v>
      </c>
    </row>
    <row r="7" spans="2:24" ht="29.5" customHeight="1">
      <c r="B7" s="100" t="s">
        <v>53</v>
      </c>
      <c r="C7" s="124">
        <v>44533</v>
      </c>
      <c r="D7" s="101" t="s">
        <v>222</v>
      </c>
      <c r="E7" s="119" t="s">
        <v>114</v>
      </c>
      <c r="F7" s="123" t="s">
        <v>56</v>
      </c>
      <c r="G7" s="126" t="s">
        <v>29</v>
      </c>
      <c r="H7" s="131" t="s">
        <v>116</v>
      </c>
      <c r="I7" s="119"/>
    </row>
    <row r="8" spans="2:24" ht="30" customHeight="1">
      <c r="B8" s="78">
        <v>1</v>
      </c>
      <c r="C8" s="125"/>
      <c r="D8" s="52"/>
      <c r="E8" s="52"/>
      <c r="F8" s="52"/>
      <c r="G8" s="54"/>
      <c r="H8" s="52"/>
      <c r="I8" s="52"/>
    </row>
    <row r="9" spans="2:24" ht="30" customHeight="1">
      <c r="B9" s="78">
        <v>2</v>
      </c>
      <c r="C9" s="125"/>
      <c r="D9" s="52"/>
      <c r="E9" s="52"/>
      <c r="F9" s="52"/>
      <c r="G9" s="54"/>
      <c r="H9" s="52"/>
      <c r="I9" s="52"/>
    </row>
    <row r="10" spans="2:24" ht="30" customHeight="1">
      <c r="B10" s="78">
        <v>3</v>
      </c>
      <c r="C10" s="125"/>
      <c r="D10" s="52"/>
      <c r="E10" s="52"/>
      <c r="F10" s="52"/>
      <c r="G10" s="54"/>
      <c r="H10" s="52"/>
      <c r="I10" s="52"/>
    </row>
    <row r="11" spans="2:24" ht="30" customHeight="1">
      <c r="B11" s="78">
        <v>4</v>
      </c>
      <c r="C11" s="125"/>
      <c r="D11" s="52"/>
      <c r="E11" s="52"/>
      <c r="F11" s="52"/>
      <c r="G11" s="54"/>
      <c r="H11" s="52"/>
      <c r="I11" s="52"/>
    </row>
    <row r="12" spans="2:24" ht="30" customHeight="1">
      <c r="B12" s="78">
        <v>5</v>
      </c>
      <c r="C12" s="125"/>
      <c r="D12" s="52"/>
      <c r="E12" s="52"/>
      <c r="F12" s="52"/>
      <c r="G12" s="54"/>
      <c r="H12" s="52"/>
      <c r="I12" s="52"/>
    </row>
    <row r="13" spans="2:24" ht="30" customHeight="1">
      <c r="B13" s="78">
        <v>6</v>
      </c>
      <c r="C13" s="125"/>
      <c r="D13" s="52"/>
      <c r="E13" s="52"/>
      <c r="F13" s="52"/>
      <c r="G13" s="54"/>
      <c r="H13" s="52"/>
      <c r="I13" s="52"/>
    </row>
    <row r="14" spans="2:24" ht="30" customHeight="1">
      <c r="B14" s="78">
        <v>7</v>
      </c>
      <c r="C14" s="125"/>
      <c r="D14" s="52"/>
      <c r="E14" s="52"/>
      <c r="F14" s="52"/>
      <c r="G14" s="54"/>
      <c r="H14" s="52"/>
      <c r="I14" s="52"/>
    </row>
    <row r="15" spans="2:24" ht="30" customHeight="1">
      <c r="B15" s="78">
        <v>8</v>
      </c>
      <c r="C15" s="125"/>
      <c r="D15" s="52"/>
      <c r="E15" s="52"/>
      <c r="F15" s="52"/>
      <c r="G15" s="54"/>
      <c r="H15" s="52"/>
      <c r="I15" s="52"/>
    </row>
    <row r="16" spans="2:24" ht="30" customHeight="1">
      <c r="B16" s="78">
        <v>9</v>
      </c>
      <c r="C16" s="125"/>
      <c r="D16" s="52"/>
      <c r="E16" s="52"/>
      <c r="F16" s="52"/>
      <c r="G16" s="54"/>
      <c r="H16" s="52"/>
      <c r="I16" s="52"/>
    </row>
    <row r="17" spans="2:9" ht="30" customHeight="1">
      <c r="B17" s="78">
        <v>10</v>
      </c>
      <c r="C17" s="125"/>
      <c r="D17" s="52"/>
      <c r="E17" s="52"/>
      <c r="F17" s="52"/>
      <c r="G17" s="54"/>
      <c r="H17" s="52"/>
      <c r="I17" s="52"/>
    </row>
    <row r="18" spans="2:9" ht="30" customHeight="1">
      <c r="B18" s="78">
        <v>11</v>
      </c>
      <c r="C18" s="125"/>
      <c r="D18" s="52"/>
      <c r="E18" s="52"/>
      <c r="F18" s="52"/>
      <c r="G18" s="54"/>
      <c r="H18" s="52"/>
      <c r="I18" s="52"/>
    </row>
    <row r="19" spans="2:9" ht="30" customHeight="1">
      <c r="B19" s="78">
        <v>12</v>
      </c>
      <c r="C19" s="125"/>
      <c r="D19" s="52"/>
      <c r="E19" s="52"/>
      <c r="F19" s="52"/>
      <c r="G19" s="54"/>
      <c r="H19" s="52"/>
      <c r="I19" s="52"/>
    </row>
    <row r="20" spans="2:9" ht="30" customHeight="1">
      <c r="B20" s="78">
        <v>13</v>
      </c>
      <c r="C20" s="125"/>
      <c r="D20" s="52"/>
      <c r="E20" s="52"/>
      <c r="F20" s="52"/>
      <c r="G20" s="54"/>
      <c r="H20" s="52"/>
      <c r="I20" s="52"/>
    </row>
    <row r="21" spans="2:9" ht="30" customHeight="1">
      <c r="B21" s="78">
        <v>14</v>
      </c>
      <c r="C21" s="125"/>
      <c r="D21" s="52"/>
      <c r="E21" s="52"/>
      <c r="F21" s="52"/>
      <c r="G21" s="54"/>
      <c r="H21" s="52"/>
      <c r="I21" s="52"/>
    </row>
    <row r="22" spans="2:9" ht="30" customHeight="1">
      <c r="B22" s="78">
        <v>15</v>
      </c>
      <c r="C22" s="125"/>
      <c r="D22" s="52"/>
      <c r="E22" s="52"/>
      <c r="F22" s="52"/>
      <c r="G22" s="54"/>
      <c r="H22" s="52"/>
      <c r="I22" s="52"/>
    </row>
    <row r="23" spans="2:9" ht="30" customHeight="1">
      <c r="B23" s="78">
        <v>16</v>
      </c>
      <c r="C23" s="125"/>
      <c r="D23" s="52"/>
      <c r="E23" s="52"/>
      <c r="F23" s="52"/>
      <c r="G23" s="54"/>
      <c r="H23" s="52"/>
      <c r="I23" s="52"/>
    </row>
    <row r="24" spans="2:9" ht="30" customHeight="1">
      <c r="B24" s="78">
        <v>17</v>
      </c>
      <c r="C24" s="125"/>
      <c r="D24" s="52"/>
      <c r="E24" s="52"/>
      <c r="F24" s="52"/>
      <c r="G24" s="54"/>
      <c r="H24" s="52"/>
      <c r="I24" s="52"/>
    </row>
    <row r="25" spans="2:9" ht="30" customHeight="1">
      <c r="B25" s="78">
        <v>18</v>
      </c>
      <c r="C25" s="125"/>
      <c r="D25" s="52"/>
      <c r="E25" s="52"/>
      <c r="F25" s="52"/>
      <c r="G25" s="54"/>
      <c r="H25" s="52"/>
      <c r="I25" s="52"/>
    </row>
    <row r="26" spans="2:9" ht="30" customHeight="1">
      <c r="B26" s="78">
        <v>19</v>
      </c>
      <c r="C26" s="125"/>
      <c r="D26" s="52"/>
      <c r="E26" s="52"/>
      <c r="F26" s="52"/>
      <c r="G26" s="54"/>
      <c r="H26" s="52"/>
      <c r="I26" s="52"/>
    </row>
    <row r="27" spans="2:9" ht="30" customHeight="1">
      <c r="B27" s="78">
        <v>20</v>
      </c>
      <c r="C27" s="125"/>
      <c r="D27" s="52"/>
      <c r="E27" s="52"/>
      <c r="F27" s="52"/>
      <c r="G27" s="54"/>
      <c r="H27" s="52"/>
      <c r="I27" s="52"/>
    </row>
    <row r="28" spans="2:9" ht="30" customHeight="1">
      <c r="B28" s="78">
        <v>21</v>
      </c>
      <c r="C28" s="125"/>
      <c r="D28" s="52"/>
      <c r="E28" s="52"/>
      <c r="F28" s="52"/>
      <c r="G28" s="54"/>
      <c r="H28" s="52"/>
      <c r="I28" s="52"/>
    </row>
    <row r="29" spans="2:9" ht="30" customHeight="1">
      <c r="B29" s="78">
        <v>22</v>
      </c>
      <c r="C29" s="125"/>
      <c r="D29" s="52"/>
      <c r="E29" s="52"/>
      <c r="F29" s="52"/>
      <c r="G29" s="54"/>
      <c r="H29" s="52"/>
      <c r="I29" s="52"/>
    </row>
    <row r="30" spans="2:9" ht="30" customHeight="1">
      <c r="B30" s="78">
        <v>23</v>
      </c>
      <c r="C30" s="125"/>
      <c r="D30" s="52"/>
      <c r="E30" s="52"/>
      <c r="F30" s="52"/>
      <c r="G30" s="54"/>
      <c r="H30" s="52"/>
      <c r="I30" s="52"/>
    </row>
    <row r="31" spans="2:9" ht="30" customHeight="1">
      <c r="B31" s="78">
        <v>24</v>
      </c>
      <c r="C31" s="125"/>
      <c r="D31" s="52"/>
      <c r="E31" s="52"/>
      <c r="F31" s="52"/>
      <c r="G31" s="54"/>
      <c r="H31" s="52"/>
      <c r="I31" s="52"/>
    </row>
    <row r="32" spans="2:9" ht="30" customHeight="1">
      <c r="B32" s="78">
        <v>25</v>
      </c>
      <c r="C32" s="125"/>
      <c r="D32" s="52"/>
      <c r="E32" s="52"/>
      <c r="F32" s="52"/>
      <c r="G32" s="54"/>
      <c r="H32" s="52"/>
      <c r="I32" s="52"/>
    </row>
    <row r="33" spans="2:9" ht="30" customHeight="1">
      <c r="B33" s="78">
        <v>26</v>
      </c>
      <c r="C33" s="125"/>
      <c r="D33" s="52"/>
      <c r="E33" s="52"/>
      <c r="F33" s="52"/>
      <c r="G33" s="54"/>
      <c r="H33" s="52"/>
      <c r="I33" s="52"/>
    </row>
    <row r="34" spans="2:9" ht="30" customHeight="1">
      <c r="B34" s="78">
        <v>27</v>
      </c>
      <c r="C34" s="125"/>
      <c r="D34" s="52"/>
      <c r="E34" s="52"/>
      <c r="F34" s="52"/>
      <c r="G34" s="54"/>
      <c r="H34" s="52"/>
      <c r="I34" s="52"/>
    </row>
    <row r="35" spans="2:9" ht="30" customHeight="1">
      <c r="B35" s="78">
        <v>28</v>
      </c>
      <c r="C35" s="125"/>
      <c r="D35" s="52"/>
      <c r="E35" s="52"/>
      <c r="F35" s="52"/>
      <c r="G35" s="54"/>
      <c r="H35" s="52"/>
      <c r="I35" s="52"/>
    </row>
    <row r="36" spans="2:9" ht="30" customHeight="1">
      <c r="B36" s="78">
        <v>29</v>
      </c>
      <c r="C36" s="125"/>
      <c r="D36" s="52"/>
      <c r="E36" s="52"/>
      <c r="F36" s="52"/>
      <c r="G36" s="54"/>
      <c r="H36" s="52"/>
      <c r="I36" s="52"/>
    </row>
    <row r="37" spans="2:9" ht="30" customHeight="1">
      <c r="B37" s="78">
        <v>30</v>
      </c>
      <c r="C37" s="125"/>
      <c r="D37" s="52"/>
      <c r="E37" s="52"/>
      <c r="F37" s="52"/>
      <c r="G37" s="54"/>
      <c r="H37" s="52"/>
      <c r="I37" s="52"/>
    </row>
  </sheetData>
  <mergeCells count="2">
    <mergeCell ref="M3:X3"/>
    <mergeCell ref="B3:I3"/>
  </mergeCells>
  <phoneticPr fontId="1"/>
  <dataValidations count="1">
    <dataValidation type="list" allowBlank="1" showInputMessage="1" showErrorMessage="1" sqref="G7:G37" xr:uid="{EDD6A45B-DE73-4D9F-8816-4880A624EC94}">
      <formula1>"○"</formula1>
    </dataValidation>
  </dataValidations>
  <hyperlinks>
    <hyperlink ref="F7" r:id="rId1" xr:uid="{EEF17213-FF69-467B-83C4-074B4EFD77E2}"/>
  </hyperlinks>
  <pageMargins left="0.70866141732283472" right="0.31496062992125984" top="0.74803149606299213" bottom="0.74803149606299213" header="0.31496062992125984" footer="0.31496062992125984"/>
  <pageSetup paperSize="9" scale="53"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4381F8-B428-4BD7-8431-94266C4AADC7}">
  <sheetPr>
    <pageSetUpPr fitToPage="1"/>
  </sheetPr>
  <dimension ref="A1:V34"/>
  <sheetViews>
    <sheetView showGridLines="0" view="pageBreakPreview" zoomScaleNormal="100" zoomScaleSheetLayoutView="100" workbookViewId="0">
      <selection activeCell="B3" sqref="B3:J3"/>
    </sheetView>
  </sheetViews>
  <sheetFormatPr defaultColWidth="8.08203125" defaultRowHeight="13"/>
  <cols>
    <col min="1" max="1" width="2.33203125" style="49" customWidth="1"/>
    <col min="2" max="2" width="17.75" style="49" customWidth="1"/>
    <col min="3" max="13" width="15.75" style="49" customWidth="1"/>
    <col min="14" max="14" width="22.83203125" style="49" customWidth="1"/>
    <col min="15" max="16384" width="8.08203125" style="49"/>
  </cols>
  <sheetData>
    <row r="1" spans="1:22" ht="16.5">
      <c r="B1" s="210" t="str">
        <f>'活動実績一覧(集計)'!B1</f>
        <v>START 大学・エコシステム推進型 大学推進型 中間報告書</v>
      </c>
      <c r="C1" s="50"/>
    </row>
    <row r="3" spans="1:22" ht="24" customHeight="1">
      <c r="B3" s="267" t="str">
        <f>"機関名："&amp;'活動実績一覧(集計)'!C3</f>
        <v>機関名：●●大学（主幹機関）　　　　　　　●●大学（共同機関）</v>
      </c>
      <c r="C3" s="267"/>
      <c r="D3" s="267"/>
      <c r="E3" s="267"/>
      <c r="F3" s="267"/>
      <c r="G3" s="267"/>
      <c r="H3" s="267"/>
      <c r="I3" s="267"/>
      <c r="J3" s="267"/>
      <c r="K3" s="246"/>
      <c r="L3" s="246"/>
      <c r="M3" s="246"/>
      <c r="N3" s="246"/>
      <c r="O3" s="246"/>
      <c r="P3" s="246"/>
      <c r="Q3" s="246"/>
      <c r="R3" s="246"/>
      <c r="S3" s="246"/>
      <c r="T3" s="246"/>
      <c r="U3" s="246"/>
      <c r="V3" s="246"/>
    </row>
    <row r="5" spans="1:22">
      <c r="B5" s="64" t="s">
        <v>214</v>
      </c>
      <c r="J5" s="50"/>
    </row>
    <row r="6" spans="1:22">
      <c r="B6" s="155" t="s">
        <v>257</v>
      </c>
    </row>
    <row r="7" spans="1:22">
      <c r="B7" s="155"/>
    </row>
    <row r="8" spans="1:22" ht="7.9" customHeight="1">
      <c r="A8" s="55"/>
      <c r="B8" s="55"/>
      <c r="C8" s="55"/>
    </row>
    <row r="9" spans="1:22" ht="18" customHeight="1">
      <c r="A9" s="55"/>
      <c r="B9" s="187" t="s">
        <v>229</v>
      </c>
      <c r="C9" s="55"/>
    </row>
    <row r="10" spans="1:22" ht="28.15" customHeight="1">
      <c r="B10" s="138"/>
      <c r="C10" s="261" t="s">
        <v>239</v>
      </c>
      <c r="D10" s="261"/>
      <c r="E10" s="261"/>
      <c r="F10" s="261"/>
      <c r="G10" s="261"/>
      <c r="H10" s="261"/>
      <c r="I10" s="201" t="s">
        <v>217</v>
      </c>
      <c r="J10" s="261" t="s">
        <v>240</v>
      </c>
      <c r="K10" s="261"/>
      <c r="L10" s="261"/>
      <c r="M10" s="261"/>
      <c r="N10" s="201" t="s">
        <v>216</v>
      </c>
    </row>
    <row r="11" spans="1:22" ht="26">
      <c r="B11" s="138" t="s">
        <v>95</v>
      </c>
      <c r="C11" s="234" t="s">
        <v>213</v>
      </c>
      <c r="D11" s="234"/>
      <c r="E11" s="261" t="s">
        <v>223</v>
      </c>
      <c r="F11" s="261"/>
      <c r="G11" s="261" t="s">
        <v>252</v>
      </c>
      <c r="H11" s="261"/>
      <c r="I11" s="201"/>
      <c r="J11" s="201" t="s">
        <v>0</v>
      </c>
      <c r="K11" s="201" t="s">
        <v>16</v>
      </c>
      <c r="L11" s="201" t="s">
        <v>17</v>
      </c>
      <c r="M11" s="201" t="s">
        <v>19</v>
      </c>
      <c r="N11" s="201"/>
    </row>
    <row r="12" spans="1:22">
      <c r="B12" s="138"/>
      <c r="C12" s="201" t="s">
        <v>71</v>
      </c>
      <c r="D12" s="201" t="s">
        <v>7</v>
      </c>
      <c r="E12" s="201" t="s">
        <v>71</v>
      </c>
      <c r="F12" s="201" t="s">
        <v>7</v>
      </c>
      <c r="G12" s="201" t="s">
        <v>71</v>
      </c>
      <c r="H12" s="201" t="s">
        <v>7</v>
      </c>
      <c r="I12" s="201"/>
      <c r="J12" s="201" t="s">
        <v>15</v>
      </c>
      <c r="K12" s="201" t="s">
        <v>18</v>
      </c>
      <c r="L12" s="201" t="s">
        <v>71</v>
      </c>
      <c r="M12" s="201" t="s">
        <v>71</v>
      </c>
      <c r="N12" s="201" t="s">
        <v>71</v>
      </c>
    </row>
    <row r="13" spans="1:22" ht="20.5" customHeight="1">
      <c r="B13" s="135" t="str">
        <f>'1.GAPファンド'!C10</f>
        <v>（例）〇〇大学</v>
      </c>
      <c r="C13" s="136">
        <v>10000000</v>
      </c>
      <c r="D13" s="82">
        <v>2</v>
      </c>
      <c r="E13" s="136">
        <v>500000</v>
      </c>
      <c r="F13" s="82">
        <v>1</v>
      </c>
      <c r="G13" s="136">
        <v>800000</v>
      </c>
      <c r="H13" s="82">
        <v>1</v>
      </c>
      <c r="I13" s="136">
        <f>SUM(C13,E13,G13)</f>
        <v>11300000</v>
      </c>
      <c r="J13" s="82">
        <v>3</v>
      </c>
      <c r="K13" s="82">
        <v>2</v>
      </c>
      <c r="L13" s="136">
        <v>80000000</v>
      </c>
      <c r="M13" s="136">
        <v>20000000</v>
      </c>
      <c r="N13" s="136">
        <f>SUM(L13,M13)</f>
        <v>100000000</v>
      </c>
    </row>
    <row r="14" spans="1:22" ht="20.5" customHeight="1">
      <c r="B14" s="10">
        <f>'1.GAPファンド'!C11</f>
        <v>0</v>
      </c>
      <c r="C14" s="108"/>
      <c r="D14" s="51"/>
      <c r="E14" s="108"/>
      <c r="F14" s="51"/>
      <c r="G14" s="108"/>
      <c r="H14" s="51"/>
      <c r="I14" s="136">
        <f>SUM(C14,E14,G14)</f>
        <v>0</v>
      </c>
      <c r="J14" s="51"/>
      <c r="K14" s="51"/>
      <c r="L14" s="108"/>
      <c r="M14" s="51"/>
      <c r="N14" s="136">
        <f>SUM(L14,M14)</f>
        <v>0</v>
      </c>
    </row>
    <row r="15" spans="1:22" ht="20.5" customHeight="1">
      <c r="B15" s="10">
        <f>'1.GAPファンド'!C12</f>
        <v>0</v>
      </c>
      <c r="C15" s="108"/>
      <c r="D15" s="51"/>
      <c r="E15" s="108"/>
      <c r="F15" s="51"/>
      <c r="G15" s="108"/>
      <c r="H15" s="51"/>
      <c r="I15" s="136">
        <f>SUM(C15,E15,G15)</f>
        <v>0</v>
      </c>
      <c r="J15" s="51"/>
      <c r="K15" s="51"/>
      <c r="L15" s="108"/>
      <c r="M15" s="51"/>
      <c r="N15" s="136">
        <f>SUM(L15,M15)</f>
        <v>0</v>
      </c>
    </row>
    <row r="16" spans="1:22" ht="20.5" customHeight="1">
      <c r="B16" s="10" t="s">
        <v>8</v>
      </c>
      <c r="C16" s="206">
        <f>SUM(C14:C15)</f>
        <v>0</v>
      </c>
      <c r="D16" s="206">
        <f t="shared" ref="D16:I16" si="0">SUM(D14:D15)</f>
        <v>0</v>
      </c>
      <c r="E16" s="206">
        <f t="shared" si="0"/>
        <v>0</v>
      </c>
      <c r="F16" s="206">
        <f t="shared" si="0"/>
        <v>0</v>
      </c>
      <c r="G16" s="206">
        <f t="shared" si="0"/>
        <v>0</v>
      </c>
      <c r="H16" s="206">
        <f t="shared" si="0"/>
        <v>0</v>
      </c>
      <c r="I16" s="206">
        <f t="shared" si="0"/>
        <v>0</v>
      </c>
      <c r="J16" s="206">
        <f>SUM(J14:J15)</f>
        <v>0</v>
      </c>
      <c r="K16" s="206">
        <f>SUM(K14:K15)</f>
        <v>0</v>
      </c>
      <c r="L16" s="206">
        <f>SUM(L14:L15)</f>
        <v>0</v>
      </c>
      <c r="M16" s="206">
        <f>SUM(M14:M15)</f>
        <v>0</v>
      </c>
      <c r="N16" s="206">
        <f>SUM(N14:N15)</f>
        <v>0</v>
      </c>
    </row>
    <row r="17" spans="1:14">
      <c r="C17" s="137"/>
    </row>
    <row r="18" spans="1:14" ht="18" customHeight="1">
      <c r="A18" s="55"/>
      <c r="B18" s="187" t="s">
        <v>230</v>
      </c>
      <c r="C18" s="55"/>
    </row>
    <row r="19" spans="1:14" ht="28.15" customHeight="1">
      <c r="B19" s="138"/>
      <c r="C19" s="261" t="s">
        <v>241</v>
      </c>
      <c r="D19" s="261"/>
      <c r="E19" s="261"/>
      <c r="F19" s="261"/>
      <c r="G19" s="261"/>
      <c r="H19" s="261"/>
      <c r="I19" s="201" t="s">
        <v>217</v>
      </c>
      <c r="J19" s="261" t="s">
        <v>240</v>
      </c>
      <c r="K19" s="261"/>
      <c r="L19" s="261"/>
      <c r="M19" s="261"/>
      <c r="N19" s="201" t="s">
        <v>216</v>
      </c>
    </row>
    <row r="20" spans="1:14" ht="26">
      <c r="B20" s="138" t="s">
        <v>95</v>
      </c>
      <c r="C20" s="234" t="s">
        <v>213</v>
      </c>
      <c r="D20" s="234"/>
      <c r="E20" s="261" t="s">
        <v>223</v>
      </c>
      <c r="F20" s="261"/>
      <c r="G20" s="261" t="s">
        <v>72</v>
      </c>
      <c r="H20" s="261"/>
      <c r="I20" s="201"/>
      <c r="J20" s="201" t="s">
        <v>0</v>
      </c>
      <c r="K20" s="201" t="s">
        <v>16</v>
      </c>
      <c r="L20" s="201" t="s">
        <v>17</v>
      </c>
      <c r="M20" s="201" t="s">
        <v>19</v>
      </c>
      <c r="N20" s="201"/>
    </row>
    <row r="21" spans="1:14">
      <c r="B21" s="138"/>
      <c r="C21" s="201" t="s">
        <v>71</v>
      </c>
      <c r="D21" s="201" t="s">
        <v>7</v>
      </c>
      <c r="E21" s="201" t="s">
        <v>71</v>
      </c>
      <c r="F21" s="201" t="s">
        <v>7</v>
      </c>
      <c r="G21" s="201" t="s">
        <v>71</v>
      </c>
      <c r="H21" s="201" t="s">
        <v>7</v>
      </c>
      <c r="I21" s="201"/>
      <c r="J21" s="201" t="s">
        <v>15</v>
      </c>
      <c r="K21" s="201" t="s">
        <v>18</v>
      </c>
      <c r="L21" s="201" t="s">
        <v>71</v>
      </c>
      <c r="M21" s="201" t="s">
        <v>71</v>
      </c>
      <c r="N21" s="201" t="s">
        <v>71</v>
      </c>
    </row>
    <row r="22" spans="1:14" ht="20.5" customHeight="1">
      <c r="B22" s="135" t="str">
        <f>'1.GAPファンド'!C18</f>
        <v>（例）〇〇大学</v>
      </c>
      <c r="C22" s="136">
        <v>10000000</v>
      </c>
      <c r="D22" s="82">
        <v>2</v>
      </c>
      <c r="E22" s="136">
        <v>500000</v>
      </c>
      <c r="F22" s="82">
        <v>1</v>
      </c>
      <c r="G22" s="136">
        <v>800000</v>
      </c>
      <c r="H22" s="82">
        <v>1</v>
      </c>
      <c r="I22" s="136">
        <f t="shared" ref="I22:I23" si="1">SUM(C22,E22,G22)</f>
        <v>11300000</v>
      </c>
      <c r="J22" s="82">
        <v>3</v>
      </c>
      <c r="K22" s="82">
        <v>2</v>
      </c>
      <c r="L22" s="136">
        <v>80000000</v>
      </c>
      <c r="M22" s="136">
        <v>20000000</v>
      </c>
      <c r="N22" s="136">
        <f>SUM(L22,M22)</f>
        <v>100000000</v>
      </c>
    </row>
    <row r="23" spans="1:14" ht="20.5" customHeight="1">
      <c r="B23" s="10">
        <f>'1.GAPファンド'!C19</f>
        <v>0</v>
      </c>
      <c r="C23" s="108"/>
      <c r="D23" s="51"/>
      <c r="E23" s="108"/>
      <c r="F23" s="51"/>
      <c r="G23" s="108"/>
      <c r="H23" s="51"/>
      <c r="I23" s="136">
        <f t="shared" si="1"/>
        <v>0</v>
      </c>
      <c r="J23" s="51"/>
      <c r="K23" s="51"/>
      <c r="L23" s="108"/>
      <c r="M23" s="51"/>
      <c r="N23" s="136">
        <f>SUM(L23,M23)</f>
        <v>0</v>
      </c>
    </row>
    <row r="24" spans="1:14" ht="20.5" customHeight="1">
      <c r="B24" s="10">
        <f>'1.GAPファンド'!C20</f>
        <v>0</v>
      </c>
      <c r="C24" s="108"/>
      <c r="D24" s="51"/>
      <c r="E24" s="108"/>
      <c r="F24" s="51"/>
      <c r="G24" s="108"/>
      <c r="H24" s="51"/>
      <c r="I24" s="136">
        <f t="shared" ref="I24" si="2">SUM(C24,E24,G24)</f>
        <v>0</v>
      </c>
      <c r="J24" s="51"/>
      <c r="K24" s="51"/>
      <c r="L24" s="108"/>
      <c r="M24" s="51"/>
      <c r="N24" s="136">
        <f>SUM(L24,M24)</f>
        <v>0</v>
      </c>
    </row>
    <row r="25" spans="1:14" ht="20.5" customHeight="1">
      <c r="B25" s="10" t="s">
        <v>8</v>
      </c>
      <c r="C25" s="206">
        <f>SUM(C23:C24)</f>
        <v>0</v>
      </c>
      <c r="D25" s="206">
        <f t="shared" ref="D25:M25" si="3">SUM(D23:D24)</f>
        <v>0</v>
      </c>
      <c r="E25" s="206">
        <f t="shared" si="3"/>
        <v>0</v>
      </c>
      <c r="F25" s="206">
        <f t="shared" si="3"/>
        <v>0</v>
      </c>
      <c r="G25" s="206">
        <f t="shared" si="3"/>
        <v>0</v>
      </c>
      <c r="H25" s="206">
        <f t="shared" si="3"/>
        <v>0</v>
      </c>
      <c r="I25" s="206">
        <f t="shared" si="3"/>
        <v>0</v>
      </c>
      <c r="J25" s="206">
        <f t="shared" si="3"/>
        <v>0</v>
      </c>
      <c r="K25" s="206">
        <f t="shared" si="3"/>
        <v>0</v>
      </c>
      <c r="L25" s="206">
        <f t="shared" si="3"/>
        <v>0</v>
      </c>
      <c r="M25" s="206">
        <f t="shared" si="3"/>
        <v>0</v>
      </c>
      <c r="N25" s="206">
        <f>SUM(N23:N24)</f>
        <v>0</v>
      </c>
    </row>
    <row r="26" spans="1:14" ht="19.5" customHeight="1"/>
    <row r="27" spans="1:14" ht="18" customHeight="1">
      <c r="A27" s="55"/>
      <c r="B27" s="187" t="s">
        <v>231</v>
      </c>
      <c r="C27" s="55"/>
    </row>
    <row r="28" spans="1:14" ht="28.15" customHeight="1">
      <c r="B28" s="138"/>
      <c r="C28" s="261" t="s">
        <v>239</v>
      </c>
      <c r="D28" s="261"/>
      <c r="E28" s="261"/>
      <c r="F28" s="261"/>
      <c r="G28" s="261"/>
      <c r="H28" s="261"/>
      <c r="I28" s="201" t="s">
        <v>217</v>
      </c>
      <c r="J28" s="261" t="s">
        <v>240</v>
      </c>
      <c r="K28" s="261"/>
      <c r="L28" s="261"/>
      <c r="M28" s="261"/>
      <c r="N28" s="201" t="s">
        <v>216</v>
      </c>
    </row>
    <row r="29" spans="1:14" ht="26">
      <c r="B29" s="138" t="s">
        <v>95</v>
      </c>
      <c r="C29" s="234" t="s">
        <v>213</v>
      </c>
      <c r="D29" s="234"/>
      <c r="E29" s="261" t="s">
        <v>223</v>
      </c>
      <c r="F29" s="261"/>
      <c r="G29" s="261" t="s">
        <v>72</v>
      </c>
      <c r="H29" s="261"/>
      <c r="I29" s="201"/>
      <c r="J29" s="201" t="s">
        <v>0</v>
      </c>
      <c r="K29" s="201" t="s">
        <v>16</v>
      </c>
      <c r="L29" s="201" t="s">
        <v>17</v>
      </c>
      <c r="M29" s="201" t="s">
        <v>19</v>
      </c>
      <c r="N29" s="201"/>
    </row>
    <row r="30" spans="1:14">
      <c r="B30" s="138"/>
      <c r="C30" s="201" t="s">
        <v>71</v>
      </c>
      <c r="D30" s="201" t="s">
        <v>7</v>
      </c>
      <c r="E30" s="201" t="s">
        <v>71</v>
      </c>
      <c r="F30" s="201" t="s">
        <v>7</v>
      </c>
      <c r="G30" s="201" t="s">
        <v>71</v>
      </c>
      <c r="H30" s="201" t="s">
        <v>7</v>
      </c>
      <c r="I30" s="201"/>
      <c r="J30" s="201" t="s">
        <v>15</v>
      </c>
      <c r="K30" s="201" t="s">
        <v>18</v>
      </c>
      <c r="L30" s="201" t="s">
        <v>71</v>
      </c>
      <c r="M30" s="201" t="s">
        <v>71</v>
      </c>
      <c r="N30" s="201" t="s">
        <v>71</v>
      </c>
    </row>
    <row r="31" spans="1:14" ht="20.5" customHeight="1">
      <c r="B31" s="135" t="str">
        <f>'1.GAPファンド'!C26</f>
        <v>（例）〇〇大学</v>
      </c>
      <c r="C31" s="136">
        <v>10000000</v>
      </c>
      <c r="D31" s="82">
        <v>2</v>
      </c>
      <c r="E31" s="136">
        <v>500000</v>
      </c>
      <c r="F31" s="82">
        <v>1</v>
      </c>
      <c r="G31" s="136">
        <v>800000</v>
      </c>
      <c r="H31" s="82">
        <v>1</v>
      </c>
      <c r="I31" s="136">
        <f t="shared" ref="I31:I32" si="4">SUM(C31,E31,G31)</f>
        <v>11300000</v>
      </c>
      <c r="J31" s="82">
        <v>3</v>
      </c>
      <c r="K31" s="82">
        <v>2</v>
      </c>
      <c r="L31" s="136">
        <v>80000000</v>
      </c>
      <c r="M31" s="136">
        <v>20000000</v>
      </c>
      <c r="N31" s="136">
        <f>SUM(L31,M31)</f>
        <v>100000000</v>
      </c>
    </row>
    <row r="32" spans="1:14" ht="20.5" customHeight="1">
      <c r="B32" s="10">
        <f>'1.GAPファンド'!C27</f>
        <v>0</v>
      </c>
      <c r="C32" s="108"/>
      <c r="D32" s="51"/>
      <c r="E32" s="108"/>
      <c r="F32" s="51"/>
      <c r="G32" s="108"/>
      <c r="H32" s="51"/>
      <c r="I32" s="136">
        <f t="shared" si="4"/>
        <v>0</v>
      </c>
      <c r="J32" s="51"/>
      <c r="K32" s="51"/>
      <c r="L32" s="108"/>
      <c r="M32" s="51"/>
      <c r="N32" s="136">
        <f t="shared" ref="N32" si="5">SUM(L32,M32)</f>
        <v>0</v>
      </c>
    </row>
    <row r="33" spans="2:14" ht="20.5" customHeight="1">
      <c r="B33" s="10">
        <f>'1.GAPファンド'!C28</f>
        <v>0</v>
      </c>
      <c r="C33" s="108"/>
      <c r="D33" s="51"/>
      <c r="E33" s="108"/>
      <c r="F33" s="51"/>
      <c r="G33" s="108"/>
      <c r="H33" s="51"/>
      <c r="I33" s="136">
        <f t="shared" ref="I33" si="6">SUM(C33,E33,G33)</f>
        <v>0</v>
      </c>
      <c r="J33" s="51"/>
      <c r="K33" s="51"/>
      <c r="L33" s="108"/>
      <c r="M33" s="51"/>
      <c r="N33" s="136">
        <f t="shared" ref="N33" si="7">SUM(L33,M33)</f>
        <v>0</v>
      </c>
    </row>
    <row r="34" spans="2:14">
      <c r="B34" s="10" t="s">
        <v>8</v>
      </c>
      <c r="C34" s="206">
        <f>SUM(C32:C33)</f>
        <v>0</v>
      </c>
      <c r="D34" s="206">
        <f t="shared" ref="D34:I34" si="8">SUM(D32:D33)</f>
        <v>0</v>
      </c>
      <c r="E34" s="206">
        <f t="shared" si="8"/>
        <v>0</v>
      </c>
      <c r="F34" s="206">
        <f t="shared" si="8"/>
        <v>0</v>
      </c>
      <c r="G34" s="206">
        <f t="shared" si="8"/>
        <v>0</v>
      </c>
      <c r="H34" s="206">
        <f t="shared" si="8"/>
        <v>0</v>
      </c>
      <c r="I34" s="206">
        <f t="shared" si="8"/>
        <v>0</v>
      </c>
      <c r="J34" s="206">
        <f>SUM(J32:J33)</f>
        <v>0</v>
      </c>
      <c r="K34" s="206">
        <f>SUM(K32:K33)</f>
        <v>0</v>
      </c>
      <c r="L34" s="206">
        <f>SUM(L32:L33)</f>
        <v>0</v>
      </c>
      <c r="M34" s="206">
        <f>SUM(M32:M33)</f>
        <v>0</v>
      </c>
      <c r="N34" s="206">
        <f>SUM(N32:N33)</f>
        <v>0</v>
      </c>
    </row>
  </sheetData>
  <mergeCells count="17">
    <mergeCell ref="B3:J3"/>
    <mergeCell ref="K3:V3"/>
    <mergeCell ref="C10:H10"/>
    <mergeCell ref="J10:M10"/>
    <mergeCell ref="C11:D11"/>
    <mergeCell ref="E11:F11"/>
    <mergeCell ref="G11:H11"/>
    <mergeCell ref="C29:D29"/>
    <mergeCell ref="E29:F29"/>
    <mergeCell ref="G29:H29"/>
    <mergeCell ref="C19:H19"/>
    <mergeCell ref="J19:M19"/>
    <mergeCell ref="C20:D20"/>
    <mergeCell ref="E20:F20"/>
    <mergeCell ref="G20:H20"/>
    <mergeCell ref="C28:H28"/>
    <mergeCell ref="J28:M28"/>
  </mergeCells>
  <phoneticPr fontId="1"/>
  <pageMargins left="0.70866141732283472" right="0.11811023622047245" top="0.74803149606299213" bottom="0.74803149606299213" header="0.31496062992125984" footer="0.31496062992125984"/>
  <pageSetup paperSize="9" scale="5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A95D9-9CE8-4D38-81E0-946FF849EB0C}">
  <dimension ref="A1:V34"/>
  <sheetViews>
    <sheetView showGridLines="0" view="pageBreakPreview" zoomScaleNormal="100" zoomScaleSheetLayoutView="100" workbookViewId="0">
      <selection activeCell="B3" sqref="B3:J3"/>
    </sheetView>
  </sheetViews>
  <sheetFormatPr defaultColWidth="8.08203125" defaultRowHeight="13"/>
  <cols>
    <col min="1" max="1" width="2.33203125" style="49" customWidth="1"/>
    <col min="2" max="2" width="17.75" style="49" customWidth="1"/>
    <col min="3" max="13" width="15.75" style="49" customWidth="1"/>
    <col min="14" max="14" width="22.83203125" style="49" customWidth="1"/>
    <col min="15" max="16384" width="8.08203125" style="49"/>
  </cols>
  <sheetData>
    <row r="1" spans="1:22" ht="16.5">
      <c r="B1" s="210" t="str">
        <f>'活動実績一覧(集計)'!B1</f>
        <v>START 大学・エコシステム推進型 大学推進型 中間報告書</v>
      </c>
      <c r="C1" s="50"/>
    </row>
    <row r="3" spans="1:22" ht="24" customHeight="1">
      <c r="B3" s="267" t="str">
        <f>"機関名："&amp;'活動実績一覧(集計)'!C3</f>
        <v>機関名：●●大学（主幹機関）　　　　　　　●●大学（共同機関）</v>
      </c>
      <c r="C3" s="267"/>
      <c r="D3" s="267"/>
      <c r="E3" s="267"/>
      <c r="F3" s="267"/>
      <c r="G3" s="267"/>
      <c r="H3" s="267"/>
      <c r="I3" s="267"/>
      <c r="J3" s="267"/>
      <c r="K3" s="246"/>
      <c r="L3" s="246"/>
      <c r="M3" s="246"/>
      <c r="N3" s="246"/>
      <c r="O3" s="246"/>
      <c r="P3" s="246"/>
      <c r="Q3" s="246"/>
      <c r="R3" s="246"/>
      <c r="S3" s="246"/>
      <c r="T3" s="246"/>
      <c r="U3" s="246"/>
      <c r="V3" s="246"/>
    </row>
    <row r="5" spans="1:22">
      <c r="B5" s="64" t="s">
        <v>214</v>
      </c>
      <c r="J5" s="50"/>
    </row>
    <row r="6" spans="1:22">
      <c r="B6" s="155" t="s">
        <v>276</v>
      </c>
    </row>
    <row r="7" spans="1:22">
      <c r="B7" s="155" t="s">
        <v>98</v>
      </c>
    </row>
    <row r="8" spans="1:22" ht="7.9" customHeight="1">
      <c r="A8" s="55"/>
      <c r="B8" s="55"/>
      <c r="C8" s="55"/>
    </row>
    <row r="9" spans="1:22" ht="18" customHeight="1">
      <c r="A9" s="55"/>
      <c r="B9" s="187" t="s">
        <v>229</v>
      </c>
      <c r="C9" s="55"/>
    </row>
    <row r="10" spans="1:22" ht="28.15" customHeight="1">
      <c r="B10" s="138"/>
      <c r="C10" s="261" t="s">
        <v>239</v>
      </c>
      <c r="D10" s="261"/>
      <c r="E10" s="261"/>
      <c r="F10" s="261"/>
      <c r="G10" s="261"/>
      <c r="H10" s="261"/>
      <c r="I10" s="160" t="s">
        <v>217</v>
      </c>
      <c r="J10" s="261" t="s">
        <v>240</v>
      </c>
      <c r="K10" s="261"/>
      <c r="L10" s="261"/>
      <c r="M10" s="261"/>
      <c r="N10" s="165" t="s">
        <v>216</v>
      </c>
    </row>
    <row r="11" spans="1:22" ht="26">
      <c r="B11" s="138" t="s">
        <v>95</v>
      </c>
      <c r="C11" s="234" t="s">
        <v>213</v>
      </c>
      <c r="D11" s="234"/>
      <c r="E11" s="261" t="s">
        <v>223</v>
      </c>
      <c r="F11" s="261"/>
      <c r="G11" s="261" t="s">
        <v>252</v>
      </c>
      <c r="H11" s="261"/>
      <c r="I11" s="160"/>
      <c r="J11" s="134" t="s">
        <v>0</v>
      </c>
      <c r="K11" s="134" t="s">
        <v>16</v>
      </c>
      <c r="L11" s="134" t="s">
        <v>17</v>
      </c>
      <c r="M11" s="134" t="s">
        <v>19</v>
      </c>
      <c r="N11" s="165"/>
    </row>
    <row r="12" spans="1:22">
      <c r="B12" s="138"/>
      <c r="C12" s="134" t="s">
        <v>71</v>
      </c>
      <c r="D12" s="134" t="s">
        <v>7</v>
      </c>
      <c r="E12" s="134" t="s">
        <v>71</v>
      </c>
      <c r="F12" s="134" t="s">
        <v>7</v>
      </c>
      <c r="G12" s="134" t="s">
        <v>71</v>
      </c>
      <c r="H12" s="134" t="s">
        <v>7</v>
      </c>
      <c r="I12" s="160"/>
      <c r="J12" s="134" t="s">
        <v>15</v>
      </c>
      <c r="K12" s="134" t="s">
        <v>18</v>
      </c>
      <c r="L12" s="134" t="s">
        <v>71</v>
      </c>
      <c r="M12" s="134" t="s">
        <v>71</v>
      </c>
      <c r="N12" s="165" t="s">
        <v>71</v>
      </c>
    </row>
    <row r="13" spans="1:22" ht="20.5" customHeight="1">
      <c r="B13" s="135" t="str">
        <f>'1.GAPファンド'!C10</f>
        <v>（例）〇〇大学</v>
      </c>
      <c r="C13" s="136">
        <v>10000000</v>
      </c>
      <c r="D13" s="82">
        <v>2</v>
      </c>
      <c r="E13" s="136">
        <v>500000</v>
      </c>
      <c r="F13" s="82">
        <v>1</v>
      </c>
      <c r="G13" s="136">
        <v>800000</v>
      </c>
      <c r="H13" s="82">
        <v>1</v>
      </c>
      <c r="I13" s="136">
        <f>SUM(C13,E13,G13)</f>
        <v>11300000</v>
      </c>
      <c r="J13" s="82">
        <v>3</v>
      </c>
      <c r="K13" s="82">
        <v>2</v>
      </c>
      <c r="L13" s="136">
        <v>80000000</v>
      </c>
      <c r="M13" s="136">
        <v>20000000</v>
      </c>
      <c r="N13" s="136">
        <f>SUM(L13,M13)</f>
        <v>100000000</v>
      </c>
    </row>
    <row r="14" spans="1:22" ht="20.5" customHeight="1">
      <c r="B14" s="10">
        <f>'1.GAPファンド'!C11</f>
        <v>0</v>
      </c>
      <c r="C14" s="108"/>
      <c r="D14" s="51"/>
      <c r="E14" s="108"/>
      <c r="F14" s="51"/>
      <c r="G14" s="108"/>
      <c r="H14" s="51"/>
      <c r="I14" s="136">
        <f>SUM(C14,E14,G14)</f>
        <v>0</v>
      </c>
      <c r="J14" s="51"/>
      <c r="K14" s="51"/>
      <c r="L14" s="108"/>
      <c r="M14" s="51"/>
      <c r="N14" s="136">
        <f t="shared" ref="N14" si="0">SUM(L14,M14)</f>
        <v>0</v>
      </c>
    </row>
    <row r="15" spans="1:22" ht="20.5" customHeight="1">
      <c r="B15" s="10">
        <f>'1.GAPファンド'!C12</f>
        <v>0</v>
      </c>
      <c r="C15" s="108"/>
      <c r="D15" s="51"/>
      <c r="E15" s="108"/>
      <c r="F15" s="51"/>
      <c r="G15" s="108"/>
      <c r="H15" s="51"/>
      <c r="I15" s="136">
        <f>SUM(C15,E15,G15)</f>
        <v>0</v>
      </c>
      <c r="J15" s="51"/>
      <c r="K15" s="51"/>
      <c r="L15" s="108"/>
      <c r="M15" s="51"/>
      <c r="N15" s="136">
        <f t="shared" ref="N15" si="1">SUM(L15,M15)</f>
        <v>0</v>
      </c>
    </row>
    <row r="16" spans="1:22" ht="20.5" customHeight="1">
      <c r="B16" s="10" t="s">
        <v>8</v>
      </c>
      <c r="C16" s="206">
        <f>SUM(C14:C15)</f>
        <v>0</v>
      </c>
      <c r="D16" s="206">
        <f t="shared" ref="D16:M16" si="2">SUM(D14:D15)</f>
        <v>0</v>
      </c>
      <c r="E16" s="206">
        <f t="shared" si="2"/>
        <v>0</v>
      </c>
      <c r="F16" s="206">
        <f t="shared" si="2"/>
        <v>0</v>
      </c>
      <c r="G16" s="206">
        <f t="shared" si="2"/>
        <v>0</v>
      </c>
      <c r="H16" s="206">
        <f t="shared" si="2"/>
        <v>0</v>
      </c>
      <c r="I16" s="206">
        <f t="shared" si="2"/>
        <v>0</v>
      </c>
      <c r="J16" s="206">
        <f t="shared" si="2"/>
        <v>0</v>
      </c>
      <c r="K16" s="206">
        <f t="shared" si="2"/>
        <v>0</v>
      </c>
      <c r="L16" s="206">
        <f t="shared" si="2"/>
        <v>0</v>
      </c>
      <c r="M16" s="206">
        <f t="shared" si="2"/>
        <v>0</v>
      </c>
      <c r="N16" s="206">
        <f>SUM(N14:N15)</f>
        <v>0</v>
      </c>
    </row>
    <row r="17" spans="1:14">
      <c r="C17" s="137"/>
    </row>
    <row r="18" spans="1:14" ht="18" customHeight="1">
      <c r="A18" s="55"/>
      <c r="B18" s="187" t="s">
        <v>230</v>
      </c>
      <c r="C18" s="55"/>
    </row>
    <row r="19" spans="1:14" ht="28.15" customHeight="1">
      <c r="B19" s="138"/>
      <c r="C19" s="261" t="s">
        <v>241</v>
      </c>
      <c r="D19" s="261"/>
      <c r="E19" s="261"/>
      <c r="F19" s="261"/>
      <c r="G19" s="261"/>
      <c r="H19" s="261"/>
      <c r="I19" s="177" t="s">
        <v>217</v>
      </c>
      <c r="J19" s="261" t="s">
        <v>240</v>
      </c>
      <c r="K19" s="261"/>
      <c r="L19" s="261"/>
      <c r="M19" s="261"/>
      <c r="N19" s="177" t="s">
        <v>216</v>
      </c>
    </row>
    <row r="20" spans="1:14" ht="26">
      <c r="B20" s="138" t="s">
        <v>95</v>
      </c>
      <c r="C20" s="234" t="s">
        <v>213</v>
      </c>
      <c r="D20" s="234"/>
      <c r="E20" s="261" t="s">
        <v>223</v>
      </c>
      <c r="F20" s="261"/>
      <c r="G20" s="261" t="s">
        <v>72</v>
      </c>
      <c r="H20" s="261"/>
      <c r="I20" s="177"/>
      <c r="J20" s="177" t="s">
        <v>0</v>
      </c>
      <c r="K20" s="177" t="s">
        <v>16</v>
      </c>
      <c r="L20" s="177" t="s">
        <v>17</v>
      </c>
      <c r="M20" s="177" t="s">
        <v>19</v>
      </c>
      <c r="N20" s="177"/>
    </row>
    <row r="21" spans="1:14">
      <c r="B21" s="138"/>
      <c r="C21" s="177" t="s">
        <v>71</v>
      </c>
      <c r="D21" s="177" t="s">
        <v>7</v>
      </c>
      <c r="E21" s="177" t="s">
        <v>71</v>
      </c>
      <c r="F21" s="177" t="s">
        <v>7</v>
      </c>
      <c r="G21" s="177" t="s">
        <v>71</v>
      </c>
      <c r="H21" s="177" t="s">
        <v>7</v>
      </c>
      <c r="I21" s="177"/>
      <c r="J21" s="177" t="s">
        <v>15</v>
      </c>
      <c r="K21" s="177" t="s">
        <v>18</v>
      </c>
      <c r="L21" s="177" t="s">
        <v>71</v>
      </c>
      <c r="M21" s="177" t="s">
        <v>71</v>
      </c>
      <c r="N21" s="177" t="s">
        <v>71</v>
      </c>
    </row>
    <row r="22" spans="1:14" ht="20.5" customHeight="1">
      <c r="B22" s="135" t="str">
        <f>'1.GAPファンド'!C18</f>
        <v>（例）〇〇大学</v>
      </c>
      <c r="C22" s="136">
        <v>10000000</v>
      </c>
      <c r="D22" s="82">
        <v>2</v>
      </c>
      <c r="E22" s="136">
        <v>500000</v>
      </c>
      <c r="F22" s="82">
        <v>1</v>
      </c>
      <c r="G22" s="136">
        <v>800000</v>
      </c>
      <c r="H22" s="82">
        <v>1</v>
      </c>
      <c r="I22" s="136">
        <f t="shared" ref="I22:I23" si="3">SUM(C22,E22,G22)</f>
        <v>11300000</v>
      </c>
      <c r="J22" s="82">
        <v>3</v>
      </c>
      <c r="K22" s="82">
        <v>2</v>
      </c>
      <c r="L22" s="136">
        <v>80000000</v>
      </c>
      <c r="M22" s="136">
        <v>20000000</v>
      </c>
      <c r="N22" s="136">
        <f>SUM(L22,M22)</f>
        <v>100000000</v>
      </c>
    </row>
    <row r="23" spans="1:14" ht="20.5" customHeight="1">
      <c r="B23" s="10">
        <f>'1.GAPファンド'!C19</f>
        <v>0</v>
      </c>
      <c r="C23" s="108"/>
      <c r="D23" s="51"/>
      <c r="E23" s="108"/>
      <c r="F23" s="51"/>
      <c r="G23" s="108"/>
      <c r="H23" s="51"/>
      <c r="I23" s="136">
        <f t="shared" si="3"/>
        <v>0</v>
      </c>
      <c r="J23" s="51"/>
      <c r="K23" s="51"/>
      <c r="L23" s="108"/>
      <c r="M23" s="51"/>
      <c r="N23" s="136">
        <f t="shared" ref="N23" si="4">SUM(L23,M23)</f>
        <v>0</v>
      </c>
    </row>
    <row r="24" spans="1:14" ht="20.5" customHeight="1">
      <c r="B24" s="10">
        <f>'1.GAPファンド'!C20</f>
        <v>0</v>
      </c>
      <c r="C24" s="108"/>
      <c r="D24" s="51"/>
      <c r="E24" s="108"/>
      <c r="F24" s="51"/>
      <c r="G24" s="108"/>
      <c r="H24" s="51"/>
      <c r="I24" s="136">
        <f t="shared" ref="I24" si="5">SUM(C24,E24,G24)</f>
        <v>0</v>
      </c>
      <c r="J24" s="51"/>
      <c r="K24" s="51"/>
      <c r="L24" s="108"/>
      <c r="M24" s="51"/>
      <c r="N24" s="136">
        <f t="shared" ref="N24" si="6">SUM(L24,M24)</f>
        <v>0</v>
      </c>
    </row>
    <row r="25" spans="1:14" ht="20.5" customHeight="1">
      <c r="B25" s="10" t="s">
        <v>8</v>
      </c>
      <c r="C25" s="206">
        <f>SUM(C23:C24)</f>
        <v>0</v>
      </c>
      <c r="D25" s="206">
        <f t="shared" ref="D25:M25" si="7">SUM(D23:D24)</f>
        <v>0</v>
      </c>
      <c r="E25" s="206">
        <f t="shared" si="7"/>
        <v>0</v>
      </c>
      <c r="F25" s="206">
        <f t="shared" si="7"/>
        <v>0</v>
      </c>
      <c r="G25" s="206">
        <f t="shared" si="7"/>
        <v>0</v>
      </c>
      <c r="H25" s="206">
        <f t="shared" si="7"/>
        <v>0</v>
      </c>
      <c r="I25" s="206">
        <f t="shared" si="7"/>
        <v>0</v>
      </c>
      <c r="J25" s="206">
        <f t="shared" si="7"/>
        <v>0</v>
      </c>
      <c r="K25" s="206">
        <f t="shared" si="7"/>
        <v>0</v>
      </c>
      <c r="L25" s="206">
        <f t="shared" si="7"/>
        <v>0</v>
      </c>
      <c r="M25" s="206">
        <f t="shared" si="7"/>
        <v>0</v>
      </c>
      <c r="N25" s="206">
        <f>SUM(N23:N24)</f>
        <v>0</v>
      </c>
    </row>
    <row r="26" spans="1:14" ht="19.5" customHeight="1"/>
    <row r="27" spans="1:14" ht="18" customHeight="1">
      <c r="A27" s="55"/>
      <c r="B27" s="187" t="s">
        <v>231</v>
      </c>
      <c r="C27" s="55"/>
    </row>
    <row r="28" spans="1:14" ht="28.15" customHeight="1">
      <c r="B28" s="138"/>
      <c r="C28" s="261" t="s">
        <v>239</v>
      </c>
      <c r="D28" s="261"/>
      <c r="E28" s="261"/>
      <c r="F28" s="261"/>
      <c r="G28" s="261"/>
      <c r="H28" s="261"/>
      <c r="I28" s="177" t="s">
        <v>217</v>
      </c>
      <c r="J28" s="261" t="s">
        <v>240</v>
      </c>
      <c r="K28" s="261"/>
      <c r="L28" s="261"/>
      <c r="M28" s="261"/>
      <c r="N28" s="177" t="s">
        <v>216</v>
      </c>
    </row>
    <row r="29" spans="1:14" ht="26">
      <c r="B29" s="138" t="s">
        <v>95</v>
      </c>
      <c r="C29" s="234" t="s">
        <v>213</v>
      </c>
      <c r="D29" s="234"/>
      <c r="E29" s="261" t="s">
        <v>223</v>
      </c>
      <c r="F29" s="261"/>
      <c r="G29" s="261" t="s">
        <v>72</v>
      </c>
      <c r="H29" s="261"/>
      <c r="I29" s="177"/>
      <c r="J29" s="177" t="s">
        <v>0</v>
      </c>
      <c r="K29" s="177" t="s">
        <v>16</v>
      </c>
      <c r="L29" s="177" t="s">
        <v>17</v>
      </c>
      <c r="M29" s="177" t="s">
        <v>19</v>
      </c>
      <c r="N29" s="177"/>
    </row>
    <row r="30" spans="1:14">
      <c r="B30" s="138"/>
      <c r="C30" s="177" t="s">
        <v>71</v>
      </c>
      <c r="D30" s="177" t="s">
        <v>7</v>
      </c>
      <c r="E30" s="177" t="s">
        <v>71</v>
      </c>
      <c r="F30" s="177" t="s">
        <v>7</v>
      </c>
      <c r="G30" s="177" t="s">
        <v>71</v>
      </c>
      <c r="H30" s="177" t="s">
        <v>7</v>
      </c>
      <c r="I30" s="177"/>
      <c r="J30" s="177" t="s">
        <v>15</v>
      </c>
      <c r="K30" s="177" t="s">
        <v>18</v>
      </c>
      <c r="L30" s="177" t="s">
        <v>71</v>
      </c>
      <c r="M30" s="177" t="s">
        <v>71</v>
      </c>
      <c r="N30" s="177" t="s">
        <v>71</v>
      </c>
    </row>
    <row r="31" spans="1:14" ht="20.5" customHeight="1">
      <c r="B31" s="135" t="str">
        <f>'1.GAPファンド'!C26</f>
        <v>（例）〇〇大学</v>
      </c>
      <c r="C31" s="136">
        <v>10000000</v>
      </c>
      <c r="D31" s="82">
        <v>2</v>
      </c>
      <c r="E31" s="136">
        <v>500000</v>
      </c>
      <c r="F31" s="82">
        <v>1</v>
      </c>
      <c r="G31" s="136">
        <v>800000</v>
      </c>
      <c r="H31" s="82">
        <v>1</v>
      </c>
      <c r="I31" s="136">
        <f t="shared" ref="I31:I32" si="8">SUM(C31,E31,G31)</f>
        <v>11300000</v>
      </c>
      <c r="J31" s="82">
        <v>3</v>
      </c>
      <c r="K31" s="82">
        <v>2</v>
      </c>
      <c r="L31" s="136">
        <v>80000000</v>
      </c>
      <c r="M31" s="136">
        <v>20000000</v>
      </c>
      <c r="N31" s="136">
        <f>SUM(L31,M31)</f>
        <v>100000000</v>
      </c>
    </row>
    <row r="32" spans="1:14" ht="20.5" customHeight="1">
      <c r="B32" s="10">
        <f>'1.GAPファンド'!C27</f>
        <v>0</v>
      </c>
      <c r="C32" s="108"/>
      <c r="D32" s="51"/>
      <c r="E32" s="108"/>
      <c r="F32" s="51"/>
      <c r="G32" s="108"/>
      <c r="H32" s="51"/>
      <c r="I32" s="136">
        <f t="shared" si="8"/>
        <v>0</v>
      </c>
      <c r="J32" s="51"/>
      <c r="K32" s="51"/>
      <c r="L32" s="108"/>
      <c r="M32" s="51"/>
      <c r="N32" s="136">
        <f t="shared" ref="N32" si="9">SUM(L32,M32)</f>
        <v>0</v>
      </c>
    </row>
    <row r="33" spans="2:14" ht="20.5" customHeight="1">
      <c r="B33" s="10">
        <f>'1.GAPファンド'!C28</f>
        <v>0</v>
      </c>
      <c r="C33" s="108"/>
      <c r="D33" s="51"/>
      <c r="E33" s="108"/>
      <c r="F33" s="51"/>
      <c r="G33" s="108"/>
      <c r="H33" s="51"/>
      <c r="I33" s="136">
        <f t="shared" ref="I33" si="10">SUM(C33,E33,G33)</f>
        <v>0</v>
      </c>
      <c r="J33" s="51"/>
      <c r="K33" s="51"/>
      <c r="L33" s="108"/>
      <c r="M33" s="51"/>
      <c r="N33" s="136">
        <f t="shared" ref="N33" si="11">SUM(L33,M33)</f>
        <v>0</v>
      </c>
    </row>
    <row r="34" spans="2:14" ht="20.5" customHeight="1">
      <c r="B34" s="10" t="s">
        <v>8</v>
      </c>
      <c r="C34" s="206">
        <f>SUM(C32:C33)</f>
        <v>0</v>
      </c>
      <c r="D34" s="206">
        <f t="shared" ref="D34:M34" si="12">SUM(D32:D33)</f>
        <v>0</v>
      </c>
      <c r="E34" s="206">
        <f t="shared" si="12"/>
        <v>0</v>
      </c>
      <c r="F34" s="206">
        <f t="shared" si="12"/>
        <v>0</v>
      </c>
      <c r="G34" s="206">
        <f t="shared" si="12"/>
        <v>0</v>
      </c>
      <c r="H34" s="206">
        <f>SUM(H32:H33)</f>
        <v>0</v>
      </c>
      <c r="I34" s="206">
        <f t="shared" si="12"/>
        <v>0</v>
      </c>
      <c r="J34" s="206">
        <f t="shared" si="12"/>
        <v>0</v>
      </c>
      <c r="K34" s="206">
        <f t="shared" si="12"/>
        <v>0</v>
      </c>
      <c r="L34" s="206">
        <f t="shared" si="12"/>
        <v>0</v>
      </c>
      <c r="M34" s="206">
        <f t="shared" si="12"/>
        <v>0</v>
      </c>
      <c r="N34" s="206">
        <f>SUM(N32:N33)</f>
        <v>0</v>
      </c>
    </row>
  </sheetData>
  <mergeCells count="17">
    <mergeCell ref="B3:J3"/>
    <mergeCell ref="K3:V3"/>
    <mergeCell ref="C19:H19"/>
    <mergeCell ref="J19:M19"/>
    <mergeCell ref="C20:D20"/>
    <mergeCell ref="E20:F20"/>
    <mergeCell ref="G20:H20"/>
    <mergeCell ref="J10:M10"/>
    <mergeCell ref="C11:D11"/>
    <mergeCell ref="E11:F11"/>
    <mergeCell ref="C10:H10"/>
    <mergeCell ref="G11:H11"/>
    <mergeCell ref="C28:H28"/>
    <mergeCell ref="J28:M28"/>
    <mergeCell ref="C29:D29"/>
    <mergeCell ref="E29:F29"/>
    <mergeCell ref="G29:H29"/>
  </mergeCells>
  <phoneticPr fontId="1"/>
  <pageMargins left="0.7" right="0.7" top="0.75" bottom="0.75" header="0.3" footer="0.3"/>
  <pageSetup paperSize="9"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456B0-7659-4B1C-AF28-35D48DCA4751}">
  <sheetPr>
    <pageSetUpPr fitToPage="1"/>
  </sheetPr>
  <dimension ref="A1:X47"/>
  <sheetViews>
    <sheetView showGridLines="0" view="pageBreakPreview" zoomScaleNormal="100" zoomScaleSheetLayoutView="100" workbookViewId="0">
      <selection activeCell="F4" sqref="F4"/>
    </sheetView>
  </sheetViews>
  <sheetFormatPr defaultColWidth="8.75" defaultRowHeight="13"/>
  <cols>
    <col min="1" max="1" width="2.75" style="1" customWidth="1"/>
    <col min="2" max="2" width="5.83203125" style="1" customWidth="1"/>
    <col min="3" max="3" width="19.25" style="1" customWidth="1"/>
    <col min="4" max="4" width="17.75" style="1" customWidth="1"/>
    <col min="5" max="5" width="25.08203125" style="1" customWidth="1"/>
    <col min="6" max="7" width="13.5" style="1" customWidth="1"/>
    <col min="8" max="8" width="21.08203125" style="1" customWidth="1"/>
    <col min="9" max="9" width="22.5" style="1" customWidth="1"/>
    <col min="10" max="10" width="31.1640625" style="1" customWidth="1"/>
    <col min="11" max="11" width="54.5" style="1" customWidth="1"/>
    <col min="12" max="12" width="18.25" style="1" customWidth="1"/>
    <col min="13" max="13" width="8" style="1" customWidth="1"/>
    <col min="14" max="14" width="16.25" style="1" customWidth="1"/>
    <col min="15" max="16384" width="8.75" style="1"/>
  </cols>
  <sheetData>
    <row r="1" spans="1:24" s="49" customFormat="1" ht="16.5">
      <c r="B1" s="210" t="str">
        <f>'活動実績一覧(集計)'!B1</f>
        <v>START 大学・エコシステム推進型 大学推進型 中間報告書</v>
      </c>
    </row>
    <row r="2" spans="1:24" s="49" customFormat="1"/>
    <row r="3" spans="1:24" s="49" customFormat="1" ht="24" customHeight="1">
      <c r="B3" s="267" t="str">
        <f>"機関名："&amp;'活動実績一覧(集計)'!C3</f>
        <v>機関名：●●大学（主幹機関）　　　　　　　●●大学（共同機関）</v>
      </c>
      <c r="C3" s="267"/>
      <c r="D3" s="267"/>
      <c r="E3" s="267"/>
      <c r="F3" s="267"/>
      <c r="G3" s="267"/>
      <c r="H3" s="267"/>
      <c r="I3" s="267"/>
      <c r="J3" s="267"/>
      <c r="K3" s="267"/>
      <c r="L3" s="267"/>
      <c r="M3" s="246"/>
      <c r="N3" s="246"/>
      <c r="O3" s="246"/>
      <c r="P3" s="246"/>
      <c r="Q3" s="246"/>
      <c r="R3" s="246"/>
      <c r="S3" s="246"/>
      <c r="T3" s="246"/>
      <c r="U3" s="246"/>
      <c r="V3" s="246"/>
      <c r="W3" s="246"/>
      <c r="X3" s="246"/>
    </row>
    <row r="4" spans="1:24" s="49" customFormat="1">
      <c r="A4" s="1"/>
      <c r="B4" s="50"/>
    </row>
    <row r="5" spans="1:24">
      <c r="A5" s="49"/>
      <c r="B5" s="102" t="s">
        <v>193</v>
      </c>
      <c r="C5" s="102"/>
      <c r="D5" s="102"/>
      <c r="E5" s="103"/>
      <c r="F5" s="103"/>
      <c r="G5" s="103"/>
      <c r="H5" s="104"/>
      <c r="I5" s="104"/>
      <c r="J5" s="104"/>
    </row>
    <row r="6" spans="1:24" s="49" customFormat="1" ht="81.5" customHeight="1">
      <c r="A6" s="1"/>
      <c r="B6" s="262" t="s">
        <v>244</v>
      </c>
      <c r="C6" s="262"/>
      <c r="D6" s="262"/>
      <c r="E6" s="262"/>
      <c r="F6" s="262"/>
      <c r="G6" s="262"/>
      <c r="H6" s="262"/>
      <c r="I6" s="262"/>
      <c r="J6" s="262"/>
      <c r="K6" s="262"/>
    </row>
    <row r="7" spans="1:24" s="49" customFormat="1">
      <c r="B7" s="64" t="s">
        <v>229</v>
      </c>
      <c r="E7" s="200"/>
    </row>
    <row r="8" spans="1:24" ht="43.15" customHeight="1">
      <c r="B8" s="57" t="s">
        <v>47</v>
      </c>
      <c r="C8" s="133" t="s">
        <v>113</v>
      </c>
      <c r="D8" s="57" t="s">
        <v>48</v>
      </c>
      <c r="E8" s="57" t="s">
        <v>49</v>
      </c>
      <c r="F8" s="57" t="s">
        <v>50</v>
      </c>
      <c r="G8" s="133" t="s">
        <v>221</v>
      </c>
      <c r="H8" s="57" t="s">
        <v>51</v>
      </c>
      <c r="I8" s="133" t="s">
        <v>249</v>
      </c>
      <c r="J8" s="57" t="s">
        <v>275</v>
      </c>
      <c r="K8" s="57" t="s">
        <v>36</v>
      </c>
      <c r="L8" s="57" t="s">
        <v>120</v>
      </c>
      <c r="M8" s="57" t="s">
        <v>97</v>
      </c>
      <c r="N8" s="57" t="s">
        <v>38</v>
      </c>
    </row>
    <row r="9" spans="1:24">
      <c r="B9" s="109" t="s">
        <v>99</v>
      </c>
      <c r="C9" s="92" t="s">
        <v>243</v>
      </c>
      <c r="D9" s="92" t="s">
        <v>96</v>
      </c>
      <c r="E9" s="110" t="s">
        <v>52</v>
      </c>
      <c r="F9" s="129">
        <v>44185</v>
      </c>
      <c r="G9" s="129" t="s">
        <v>93</v>
      </c>
      <c r="H9" s="91" t="s">
        <v>215</v>
      </c>
      <c r="I9" s="129" t="s">
        <v>248</v>
      </c>
      <c r="J9" s="111" t="s">
        <v>57</v>
      </c>
      <c r="K9" s="81" t="s">
        <v>58</v>
      </c>
      <c r="L9" s="112">
        <v>10000000</v>
      </c>
      <c r="M9" s="86" t="s">
        <v>28</v>
      </c>
      <c r="N9" s="97"/>
    </row>
    <row r="10" spans="1:24" ht="20.5" customHeight="1">
      <c r="B10" s="105">
        <v>1</v>
      </c>
      <c r="C10" s="128"/>
      <c r="D10" s="128"/>
      <c r="E10" s="106"/>
      <c r="F10" s="130"/>
      <c r="G10" s="130"/>
      <c r="H10" s="106"/>
      <c r="I10" s="106"/>
      <c r="J10" s="106"/>
      <c r="K10" s="2"/>
      <c r="L10" s="107"/>
      <c r="M10" s="54"/>
      <c r="N10" s="2"/>
    </row>
    <row r="11" spans="1:24" ht="20.5" customHeight="1">
      <c r="B11" s="105">
        <v>2</v>
      </c>
      <c r="C11" s="128"/>
      <c r="D11" s="128"/>
      <c r="E11" s="106"/>
      <c r="F11" s="130"/>
      <c r="G11" s="130"/>
      <c r="H11" s="106"/>
      <c r="I11" s="106"/>
      <c r="J11" s="106"/>
      <c r="K11" s="2"/>
      <c r="L11" s="107"/>
      <c r="M11" s="54"/>
      <c r="N11" s="2"/>
    </row>
    <row r="12" spans="1:24" ht="20.5" customHeight="1">
      <c r="B12" s="105">
        <v>3</v>
      </c>
      <c r="C12" s="128"/>
      <c r="D12" s="128"/>
      <c r="E12" s="106"/>
      <c r="F12" s="130"/>
      <c r="G12" s="130"/>
      <c r="H12" s="106"/>
      <c r="I12" s="106"/>
      <c r="J12" s="106"/>
      <c r="K12" s="2"/>
      <c r="L12" s="107"/>
      <c r="M12" s="54"/>
      <c r="N12" s="2"/>
    </row>
    <row r="13" spans="1:24" ht="20.5" customHeight="1">
      <c r="B13" s="105">
        <v>4</v>
      </c>
      <c r="C13" s="128"/>
      <c r="D13" s="128"/>
      <c r="E13" s="106"/>
      <c r="F13" s="130"/>
      <c r="G13" s="130"/>
      <c r="H13" s="106"/>
      <c r="I13" s="106"/>
      <c r="J13" s="106"/>
      <c r="K13" s="2"/>
      <c r="L13" s="107"/>
      <c r="M13" s="54"/>
      <c r="N13" s="2"/>
    </row>
    <row r="14" spans="1:24" ht="20.5" customHeight="1">
      <c r="B14" s="105">
        <v>5</v>
      </c>
      <c r="C14" s="128"/>
      <c r="D14" s="128"/>
      <c r="E14" s="106"/>
      <c r="F14" s="130"/>
      <c r="G14" s="130"/>
      <c r="H14" s="106"/>
      <c r="I14" s="106"/>
      <c r="J14" s="106"/>
      <c r="K14" s="2"/>
      <c r="L14" s="107"/>
      <c r="M14" s="54"/>
      <c r="N14" s="2"/>
    </row>
    <row r="15" spans="1:24" ht="20.5" customHeight="1">
      <c r="B15" s="105">
        <v>6</v>
      </c>
      <c r="C15" s="128"/>
      <c r="D15" s="128"/>
      <c r="E15" s="106"/>
      <c r="F15" s="130"/>
      <c r="G15" s="130"/>
      <c r="H15" s="106"/>
      <c r="I15" s="106"/>
      <c r="J15" s="106"/>
      <c r="K15" s="2"/>
      <c r="L15" s="107"/>
      <c r="M15" s="54"/>
      <c r="N15" s="2"/>
    </row>
    <row r="16" spans="1:24" ht="20.5" customHeight="1">
      <c r="B16" s="105">
        <v>7</v>
      </c>
      <c r="C16" s="128"/>
      <c r="D16" s="128"/>
      <c r="E16" s="106"/>
      <c r="F16" s="130"/>
      <c r="G16" s="130"/>
      <c r="H16" s="106"/>
      <c r="I16" s="106"/>
      <c r="J16" s="106"/>
      <c r="K16" s="2"/>
      <c r="L16" s="107"/>
      <c r="M16" s="54"/>
      <c r="N16" s="2"/>
    </row>
    <row r="17" spans="2:14" ht="20.5" customHeight="1">
      <c r="B17" s="105">
        <v>8</v>
      </c>
      <c r="C17" s="128"/>
      <c r="D17" s="128"/>
      <c r="E17" s="106"/>
      <c r="F17" s="130"/>
      <c r="G17" s="130"/>
      <c r="H17" s="106"/>
      <c r="I17" s="106"/>
      <c r="J17" s="106"/>
      <c r="K17" s="2"/>
      <c r="L17" s="107"/>
      <c r="M17" s="54"/>
      <c r="N17" s="2"/>
    </row>
    <row r="18" spans="2:14" ht="20.5" customHeight="1">
      <c r="B18" s="105">
        <v>9</v>
      </c>
      <c r="C18" s="128"/>
      <c r="D18" s="128"/>
      <c r="E18" s="106"/>
      <c r="F18" s="130"/>
      <c r="G18" s="130"/>
      <c r="H18" s="106"/>
      <c r="I18" s="106"/>
      <c r="J18" s="106"/>
      <c r="K18" s="2"/>
      <c r="L18" s="107"/>
      <c r="M18" s="54"/>
      <c r="N18" s="2"/>
    </row>
    <row r="19" spans="2:14" ht="20.5" customHeight="1">
      <c r="B19" s="105">
        <v>10</v>
      </c>
      <c r="C19" s="128"/>
      <c r="D19" s="128"/>
      <c r="E19" s="106"/>
      <c r="F19" s="130"/>
      <c r="G19" s="130"/>
      <c r="H19" s="106"/>
      <c r="I19" s="106"/>
      <c r="J19" s="106"/>
      <c r="K19" s="2"/>
      <c r="L19" s="107"/>
      <c r="M19" s="54"/>
      <c r="N19" s="2"/>
    </row>
    <row r="21" spans="2:14" s="49" customFormat="1">
      <c r="B21" s="64" t="s">
        <v>230</v>
      </c>
    </row>
    <row r="22" spans="2:14" ht="43.15" customHeight="1">
      <c r="B22" s="133" t="s">
        <v>47</v>
      </c>
      <c r="C22" s="133" t="s">
        <v>113</v>
      </c>
      <c r="D22" s="133" t="s">
        <v>48</v>
      </c>
      <c r="E22" s="133" t="s">
        <v>49</v>
      </c>
      <c r="F22" s="133" t="s">
        <v>50</v>
      </c>
      <c r="G22" s="133" t="s">
        <v>221</v>
      </c>
      <c r="H22" s="133" t="s">
        <v>51</v>
      </c>
      <c r="I22" s="133" t="s">
        <v>249</v>
      </c>
      <c r="J22" s="133" t="s">
        <v>275</v>
      </c>
      <c r="K22" s="133" t="s">
        <v>36</v>
      </c>
      <c r="L22" s="133" t="s">
        <v>120</v>
      </c>
      <c r="M22" s="133" t="s">
        <v>97</v>
      </c>
      <c r="N22" s="133" t="s">
        <v>38</v>
      </c>
    </row>
    <row r="23" spans="2:14">
      <c r="B23" s="109" t="s">
        <v>99</v>
      </c>
      <c r="C23" s="92" t="s">
        <v>243</v>
      </c>
      <c r="D23" s="92" t="s">
        <v>96</v>
      </c>
      <c r="E23" s="110" t="s">
        <v>52</v>
      </c>
      <c r="F23" s="129">
        <v>44550</v>
      </c>
      <c r="G23" s="129" t="s">
        <v>93</v>
      </c>
      <c r="H23" s="91" t="s">
        <v>215</v>
      </c>
      <c r="I23" s="129" t="s">
        <v>248</v>
      </c>
      <c r="J23" s="111" t="s">
        <v>57</v>
      </c>
      <c r="K23" s="81" t="s">
        <v>58</v>
      </c>
      <c r="L23" s="112">
        <v>10000000</v>
      </c>
      <c r="M23" s="86"/>
      <c r="N23" s="97"/>
    </row>
    <row r="24" spans="2:14" ht="20.5" customHeight="1">
      <c r="B24" s="105">
        <v>1</v>
      </c>
      <c r="C24" s="128"/>
      <c r="D24" s="128"/>
      <c r="E24" s="106"/>
      <c r="F24" s="130"/>
      <c r="G24" s="130"/>
      <c r="H24" s="106"/>
      <c r="I24" s="106"/>
      <c r="J24" s="106"/>
      <c r="K24" s="2"/>
      <c r="L24" s="107"/>
      <c r="M24" s="54"/>
      <c r="N24" s="2"/>
    </row>
    <row r="25" spans="2:14" ht="20.5" customHeight="1">
      <c r="B25" s="105">
        <v>2</v>
      </c>
      <c r="C25" s="128"/>
      <c r="D25" s="128"/>
      <c r="E25" s="106"/>
      <c r="F25" s="130"/>
      <c r="G25" s="130"/>
      <c r="H25" s="106"/>
      <c r="I25" s="106"/>
      <c r="J25" s="106"/>
      <c r="K25" s="2"/>
      <c r="L25" s="107"/>
      <c r="M25" s="54"/>
      <c r="N25" s="2"/>
    </row>
    <row r="26" spans="2:14" ht="20.5" customHeight="1">
      <c r="B26" s="105">
        <v>3</v>
      </c>
      <c r="C26" s="128"/>
      <c r="D26" s="128"/>
      <c r="E26" s="106"/>
      <c r="F26" s="130"/>
      <c r="G26" s="130"/>
      <c r="H26" s="106"/>
      <c r="I26" s="106"/>
      <c r="J26" s="106"/>
      <c r="K26" s="2"/>
      <c r="L26" s="107"/>
      <c r="M26" s="54"/>
      <c r="N26" s="2"/>
    </row>
    <row r="27" spans="2:14" ht="20.5" customHeight="1">
      <c r="B27" s="105">
        <v>4</v>
      </c>
      <c r="C27" s="128"/>
      <c r="D27" s="128"/>
      <c r="E27" s="106"/>
      <c r="F27" s="130"/>
      <c r="G27" s="130"/>
      <c r="H27" s="106"/>
      <c r="I27" s="106"/>
      <c r="J27" s="106"/>
      <c r="K27" s="2"/>
      <c r="L27" s="107"/>
      <c r="M27" s="54"/>
      <c r="N27" s="2"/>
    </row>
    <row r="28" spans="2:14" ht="20.5" customHeight="1">
      <c r="B28" s="105">
        <v>5</v>
      </c>
      <c r="C28" s="128"/>
      <c r="D28" s="128"/>
      <c r="E28" s="106"/>
      <c r="F28" s="130"/>
      <c r="G28" s="130"/>
      <c r="H28" s="106"/>
      <c r="I28" s="106"/>
      <c r="J28" s="106"/>
      <c r="K28" s="2"/>
      <c r="L28" s="107"/>
      <c r="M28" s="54"/>
      <c r="N28" s="2"/>
    </row>
    <row r="29" spans="2:14" ht="20.5" customHeight="1">
      <c r="B29" s="105">
        <v>6</v>
      </c>
      <c r="C29" s="128"/>
      <c r="D29" s="128"/>
      <c r="E29" s="106"/>
      <c r="F29" s="130"/>
      <c r="G29" s="130"/>
      <c r="H29" s="106"/>
      <c r="I29" s="106"/>
      <c r="J29" s="106"/>
      <c r="K29" s="2"/>
      <c r="L29" s="107"/>
      <c r="M29" s="54"/>
      <c r="N29" s="2"/>
    </row>
    <row r="30" spans="2:14" ht="20.5" customHeight="1">
      <c r="B30" s="105">
        <v>7</v>
      </c>
      <c r="C30" s="128"/>
      <c r="D30" s="128"/>
      <c r="E30" s="106"/>
      <c r="F30" s="130"/>
      <c r="G30" s="130"/>
      <c r="H30" s="106"/>
      <c r="I30" s="106"/>
      <c r="J30" s="106"/>
      <c r="K30" s="2"/>
      <c r="L30" s="107"/>
      <c r="M30" s="54"/>
      <c r="N30" s="2"/>
    </row>
    <row r="31" spans="2:14" ht="20.5" customHeight="1">
      <c r="B31" s="105">
        <v>8</v>
      </c>
      <c r="C31" s="128"/>
      <c r="D31" s="128"/>
      <c r="E31" s="106"/>
      <c r="F31" s="130"/>
      <c r="G31" s="130"/>
      <c r="H31" s="106"/>
      <c r="I31" s="106"/>
      <c r="J31" s="106"/>
      <c r="K31" s="2"/>
      <c r="L31" s="107"/>
      <c r="M31" s="54"/>
      <c r="N31" s="2"/>
    </row>
    <row r="32" spans="2:14" ht="20.5" customHeight="1">
      <c r="B32" s="105">
        <v>9</v>
      </c>
      <c r="C32" s="128"/>
      <c r="D32" s="128"/>
      <c r="E32" s="106"/>
      <c r="F32" s="130"/>
      <c r="G32" s="130"/>
      <c r="H32" s="106"/>
      <c r="I32" s="106"/>
      <c r="J32" s="106"/>
      <c r="K32" s="2"/>
      <c r="L32" s="107"/>
      <c r="M32" s="54"/>
      <c r="N32" s="2"/>
    </row>
    <row r="33" spans="2:14" ht="20.5" customHeight="1">
      <c r="B33" s="105">
        <v>10</v>
      </c>
      <c r="C33" s="128"/>
      <c r="D33" s="128"/>
      <c r="E33" s="106"/>
      <c r="F33" s="130"/>
      <c r="G33" s="130"/>
      <c r="H33" s="106"/>
      <c r="I33" s="106"/>
      <c r="J33" s="106"/>
      <c r="K33" s="2"/>
      <c r="L33" s="107"/>
      <c r="M33" s="54"/>
      <c r="N33" s="2"/>
    </row>
    <row r="35" spans="2:14" s="49" customFormat="1">
      <c r="B35" s="64" t="s">
        <v>231</v>
      </c>
    </row>
    <row r="36" spans="2:14" ht="43.15" customHeight="1">
      <c r="B36" s="133" t="s">
        <v>47</v>
      </c>
      <c r="C36" s="133" t="s">
        <v>113</v>
      </c>
      <c r="D36" s="133" t="s">
        <v>48</v>
      </c>
      <c r="E36" s="133" t="s">
        <v>49</v>
      </c>
      <c r="F36" s="133" t="s">
        <v>50</v>
      </c>
      <c r="G36" s="133" t="s">
        <v>221</v>
      </c>
      <c r="H36" s="133" t="s">
        <v>51</v>
      </c>
      <c r="I36" s="133" t="s">
        <v>249</v>
      </c>
      <c r="J36" s="133" t="s">
        <v>275</v>
      </c>
      <c r="K36" s="133" t="s">
        <v>36</v>
      </c>
      <c r="L36" s="133" t="s">
        <v>120</v>
      </c>
      <c r="M36" s="133" t="s">
        <v>97</v>
      </c>
      <c r="N36" s="133" t="s">
        <v>38</v>
      </c>
    </row>
    <row r="37" spans="2:14">
      <c r="B37" s="109" t="s">
        <v>99</v>
      </c>
      <c r="C37" s="92" t="s">
        <v>243</v>
      </c>
      <c r="D37" s="92" t="s">
        <v>96</v>
      </c>
      <c r="E37" s="110" t="s">
        <v>52</v>
      </c>
      <c r="F37" s="129">
        <v>44804</v>
      </c>
      <c r="G37" s="129" t="s">
        <v>93</v>
      </c>
      <c r="H37" s="91" t="s">
        <v>215</v>
      </c>
      <c r="I37" s="129" t="s">
        <v>248</v>
      </c>
      <c r="J37" s="111" t="s">
        <v>57</v>
      </c>
      <c r="K37" s="81" t="s">
        <v>58</v>
      </c>
      <c r="L37" s="112">
        <v>10000000</v>
      </c>
      <c r="M37" s="86"/>
      <c r="N37" s="97"/>
    </row>
    <row r="38" spans="2:14" ht="20.5" customHeight="1">
      <c r="B38" s="105">
        <v>1</v>
      </c>
      <c r="C38" s="128"/>
      <c r="D38" s="128"/>
      <c r="E38" s="106"/>
      <c r="F38" s="130"/>
      <c r="G38" s="130"/>
      <c r="H38" s="106"/>
      <c r="I38" s="106"/>
      <c r="J38" s="106"/>
      <c r="K38" s="2"/>
      <c r="L38" s="107"/>
      <c r="M38" s="54"/>
      <c r="N38" s="2"/>
    </row>
    <row r="39" spans="2:14" ht="20.5" customHeight="1">
      <c r="B39" s="105">
        <v>2</v>
      </c>
      <c r="C39" s="128"/>
      <c r="D39" s="128"/>
      <c r="E39" s="106"/>
      <c r="F39" s="130"/>
      <c r="G39" s="130"/>
      <c r="H39" s="106"/>
      <c r="I39" s="106"/>
      <c r="J39" s="106"/>
      <c r="K39" s="2"/>
      <c r="L39" s="107"/>
      <c r="M39" s="54"/>
      <c r="N39" s="2"/>
    </row>
    <row r="40" spans="2:14" ht="20.5" customHeight="1">
      <c r="B40" s="105">
        <v>3</v>
      </c>
      <c r="C40" s="128"/>
      <c r="D40" s="128"/>
      <c r="E40" s="106"/>
      <c r="F40" s="130"/>
      <c r="G40" s="130"/>
      <c r="H40" s="106"/>
      <c r="I40" s="106"/>
      <c r="J40" s="106"/>
      <c r="K40" s="2"/>
      <c r="L40" s="107"/>
      <c r="M40" s="54"/>
      <c r="N40" s="2"/>
    </row>
    <row r="41" spans="2:14" ht="20.5" customHeight="1">
      <c r="B41" s="105">
        <v>4</v>
      </c>
      <c r="C41" s="128"/>
      <c r="D41" s="128"/>
      <c r="E41" s="106"/>
      <c r="F41" s="130"/>
      <c r="G41" s="130"/>
      <c r="H41" s="106"/>
      <c r="I41" s="106"/>
      <c r="J41" s="106"/>
      <c r="K41" s="2"/>
      <c r="L41" s="107"/>
      <c r="M41" s="54"/>
      <c r="N41" s="2"/>
    </row>
    <row r="42" spans="2:14" ht="20.5" customHeight="1">
      <c r="B42" s="105">
        <v>5</v>
      </c>
      <c r="C42" s="128"/>
      <c r="D42" s="128"/>
      <c r="E42" s="106"/>
      <c r="F42" s="130"/>
      <c r="G42" s="130"/>
      <c r="H42" s="106"/>
      <c r="I42" s="106"/>
      <c r="J42" s="106"/>
      <c r="K42" s="2"/>
      <c r="L42" s="107"/>
      <c r="M42" s="54"/>
      <c r="N42" s="2"/>
    </row>
    <row r="43" spans="2:14" ht="20.5" customHeight="1">
      <c r="B43" s="105">
        <v>6</v>
      </c>
      <c r="C43" s="128"/>
      <c r="D43" s="128"/>
      <c r="E43" s="106"/>
      <c r="F43" s="130"/>
      <c r="G43" s="130"/>
      <c r="H43" s="106"/>
      <c r="I43" s="106"/>
      <c r="J43" s="106"/>
      <c r="K43" s="2"/>
      <c r="L43" s="107"/>
      <c r="M43" s="54"/>
      <c r="N43" s="2"/>
    </row>
    <row r="44" spans="2:14" ht="20.5" customHeight="1">
      <c r="B44" s="105">
        <v>7</v>
      </c>
      <c r="C44" s="128"/>
      <c r="D44" s="128"/>
      <c r="E44" s="106"/>
      <c r="F44" s="130"/>
      <c r="G44" s="130"/>
      <c r="H44" s="106"/>
      <c r="I44" s="106"/>
      <c r="J44" s="106"/>
      <c r="K44" s="2"/>
      <c r="L44" s="107"/>
      <c r="M44" s="54"/>
      <c r="N44" s="2"/>
    </row>
    <row r="45" spans="2:14" ht="20.5" customHeight="1">
      <c r="B45" s="105">
        <v>8</v>
      </c>
      <c r="C45" s="128"/>
      <c r="D45" s="128"/>
      <c r="E45" s="106"/>
      <c r="F45" s="130"/>
      <c r="G45" s="130"/>
      <c r="H45" s="106"/>
      <c r="I45" s="106"/>
      <c r="J45" s="106"/>
      <c r="K45" s="2"/>
      <c r="L45" s="107"/>
      <c r="M45" s="54"/>
      <c r="N45" s="2"/>
    </row>
    <row r="46" spans="2:14" ht="20.5" customHeight="1">
      <c r="B46" s="105">
        <v>9</v>
      </c>
      <c r="C46" s="128"/>
      <c r="D46" s="128"/>
      <c r="E46" s="106"/>
      <c r="F46" s="130"/>
      <c r="G46" s="130"/>
      <c r="H46" s="106"/>
      <c r="I46" s="106"/>
      <c r="J46" s="106"/>
      <c r="K46" s="2"/>
      <c r="L46" s="107"/>
      <c r="M46" s="54"/>
      <c r="N46" s="2"/>
    </row>
    <row r="47" spans="2:14" ht="20.5" customHeight="1">
      <c r="B47" s="105">
        <v>10</v>
      </c>
      <c r="C47" s="128"/>
      <c r="D47" s="128"/>
      <c r="E47" s="106"/>
      <c r="F47" s="130"/>
      <c r="G47" s="130"/>
      <c r="H47" s="106"/>
      <c r="I47" s="106"/>
      <c r="J47" s="106"/>
      <c r="K47" s="2"/>
      <c r="L47" s="107"/>
      <c r="M47" s="54"/>
      <c r="N47" s="2"/>
    </row>
  </sheetData>
  <mergeCells count="3">
    <mergeCell ref="B6:K6"/>
    <mergeCell ref="B3:L3"/>
    <mergeCell ref="M3:X3"/>
  </mergeCells>
  <phoneticPr fontId="1"/>
  <dataValidations count="4">
    <dataValidation type="list" allowBlank="1" showInputMessage="1" showErrorMessage="1" sqref="D9:D19 D23:D33 D37:D47" xr:uid="{91255F70-18C9-4F2D-8A9C-D258A9D768B1}">
      <formula1>"ライフサイエンス,環境・エネルギー,情報通信,ナノテクノロジー・材料 ,農林水産,その他"</formula1>
    </dataValidation>
    <dataValidation type="list" allowBlank="1" showInputMessage="1" showErrorMessage="1" sqref="M9:M19 M23:M33 M37:M47" xr:uid="{86BC1553-2F44-4F77-B682-BBF1F3601B83}">
      <formula1>"○"</formula1>
    </dataValidation>
    <dataValidation type="list" allowBlank="1" showInputMessage="1" showErrorMessage="1" sqref="C9:C19 C23:C33 C37:C47" xr:uid="{81EBA06E-BBCF-4960-9C64-FFB2B6A303A4}">
      <formula1>"(1)特許による技術移転,(2)特許以外による技術移転,(3)人材移転,(4)その他"</formula1>
    </dataValidation>
    <dataValidation type="list" allowBlank="1" showInputMessage="1" showErrorMessage="1" sqref="I9:I19 I23:I33 I37:I47" xr:uid="{EE92A4E4-DA09-4129-9257-1D6D67BB113E}">
      <formula1>" ,2020年度,2021年度,2022年度"</formula1>
    </dataValidation>
  </dataValidations>
  <pageMargins left="0.70866141732283472" right="0.31496062992125984" top="0.74803149606299213" bottom="0.74803149606299213" header="0.31496062992125984" footer="0.31496062992125984"/>
  <pageSetup paperSize="8"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C7EE7-BDF6-44F4-ADE6-0BB55F294C09}">
  <sheetPr>
    <pageSetUpPr fitToPage="1"/>
  </sheetPr>
  <dimension ref="B1:M28"/>
  <sheetViews>
    <sheetView showGridLines="0" view="pageBreakPreview" topLeftCell="A4" zoomScale="90" zoomScaleNormal="100" zoomScaleSheetLayoutView="90" workbookViewId="0">
      <selection activeCell="F9" sqref="F9"/>
    </sheetView>
  </sheetViews>
  <sheetFormatPr defaultColWidth="8.08203125" defaultRowHeight="13"/>
  <cols>
    <col min="1" max="1" width="3.75" style="49" customWidth="1"/>
    <col min="2" max="2" width="11.58203125" style="49" customWidth="1"/>
    <col min="3" max="3" width="30.58203125" style="49" customWidth="1"/>
    <col min="4" max="6" width="10.58203125" style="49" customWidth="1"/>
    <col min="7" max="9" width="25.58203125" style="49" customWidth="1"/>
    <col min="10" max="11" width="8.08203125" style="49"/>
    <col min="12" max="12" width="62.58203125" style="49" customWidth="1"/>
    <col min="13" max="16384" width="8.08203125" style="49"/>
  </cols>
  <sheetData>
    <row r="1" spans="2:13" ht="16.149999999999999" customHeight="1">
      <c r="B1" s="208" t="str">
        <f>'活動実績一覧(集計)'!B1</f>
        <v>START 大学・エコシステム推進型 大学推進型 中間報告書</v>
      </c>
      <c r="C1" s="50"/>
      <c r="D1" s="50"/>
      <c r="E1" s="50"/>
      <c r="F1" s="50"/>
      <c r="G1" s="50"/>
    </row>
    <row r="2" spans="2:13" ht="18" customHeight="1"/>
    <row r="3" spans="2:13" ht="24" customHeight="1">
      <c r="B3" s="265" t="str">
        <f>"機関名："&amp;'活動実績一覧(集計)'!C3</f>
        <v>機関名：●●大学（主幹機関）　　　　　　　●●大学（共同機関）</v>
      </c>
      <c r="C3" s="266"/>
      <c r="D3" s="266"/>
      <c r="E3" s="266"/>
      <c r="F3" s="266"/>
      <c r="G3" s="196"/>
      <c r="H3" s="196"/>
      <c r="I3" s="196"/>
      <c r="J3" s="196"/>
      <c r="K3" s="196"/>
      <c r="L3" s="196"/>
      <c r="M3" s="196"/>
    </row>
    <row r="4" spans="2:13" ht="18" customHeight="1"/>
    <row r="5" spans="2:13" ht="18" customHeight="1">
      <c r="B5" s="238" t="s">
        <v>136</v>
      </c>
      <c r="C5" s="238"/>
      <c r="D5" s="238"/>
      <c r="E5" s="238"/>
    </row>
    <row r="6" spans="2:13" ht="18" customHeight="1">
      <c r="B6" s="179" t="s">
        <v>232</v>
      </c>
      <c r="C6" s="179"/>
      <c r="D6" s="172"/>
      <c r="E6" s="172"/>
    </row>
    <row r="7" spans="2:13" ht="18" customHeight="1">
      <c r="B7" s="230"/>
      <c r="C7" s="231"/>
      <c r="D7" s="234" t="s">
        <v>4</v>
      </c>
      <c r="E7" s="234" t="s">
        <v>5</v>
      </c>
      <c r="F7" s="234" t="s">
        <v>6</v>
      </c>
      <c r="G7" s="235" t="s">
        <v>78</v>
      </c>
      <c r="H7" s="235"/>
      <c r="I7" s="235"/>
      <c r="J7" s="236" t="s">
        <v>100</v>
      </c>
      <c r="K7" s="236"/>
      <c r="L7" s="236"/>
    </row>
    <row r="8" spans="2:13" ht="31.5" customHeight="1">
      <c r="B8" s="232"/>
      <c r="C8" s="233"/>
      <c r="D8" s="234"/>
      <c r="E8" s="234"/>
      <c r="F8" s="234"/>
      <c r="G8" s="69" t="s">
        <v>129</v>
      </c>
      <c r="H8" s="69" t="s">
        <v>130</v>
      </c>
      <c r="I8" s="69" t="s">
        <v>131</v>
      </c>
      <c r="J8" s="236"/>
      <c r="K8" s="236"/>
      <c r="L8" s="236"/>
    </row>
    <row r="9" spans="2:13" ht="25" customHeight="1">
      <c r="B9" s="223" t="s">
        <v>228</v>
      </c>
      <c r="C9" s="224"/>
      <c r="D9" s="10">
        <f>SUM(D11:D12)</f>
        <v>0</v>
      </c>
      <c r="E9" s="10">
        <f>SUM(E11:E12)</f>
        <v>0</v>
      </c>
      <c r="F9" s="56" t="e">
        <f>E9/D9</f>
        <v>#DIV/0!</v>
      </c>
      <c r="G9" s="60">
        <f>SUM(G11:G12)</f>
        <v>0</v>
      </c>
      <c r="H9" s="60">
        <f>SUM(H11:H12)</f>
        <v>0</v>
      </c>
      <c r="I9" s="4">
        <f t="shared" ref="I9:I12" si="0">G9-H9</f>
        <v>0</v>
      </c>
      <c r="J9" s="225"/>
      <c r="K9" s="225"/>
      <c r="L9" s="225"/>
    </row>
    <row r="10" spans="2:13" ht="25" customHeight="1">
      <c r="B10" s="80"/>
      <c r="C10" s="82" t="s">
        <v>123</v>
      </c>
      <c r="D10" s="82">
        <v>8</v>
      </c>
      <c r="E10" s="82">
        <v>3</v>
      </c>
      <c r="F10" s="83">
        <f>E10/D10</f>
        <v>0.375</v>
      </c>
      <c r="G10" s="84">
        <v>16000000</v>
      </c>
      <c r="H10" s="84">
        <v>14000000</v>
      </c>
      <c r="I10" s="85">
        <f t="shared" si="0"/>
        <v>2000000</v>
      </c>
      <c r="J10" s="226" t="s">
        <v>69</v>
      </c>
      <c r="K10" s="227"/>
      <c r="L10" s="228"/>
    </row>
    <row r="11" spans="2:13" ht="25" customHeight="1">
      <c r="B11" s="113" t="s">
        <v>121</v>
      </c>
      <c r="C11" s="51"/>
      <c r="D11" s="51"/>
      <c r="E11" s="51"/>
      <c r="F11" s="56" t="e">
        <f>E11/D11</f>
        <v>#DIV/0!</v>
      </c>
      <c r="G11" s="61"/>
      <c r="H11" s="61"/>
      <c r="I11" s="59">
        <f t="shared" ref="I11" si="1">G11-H11</f>
        <v>0</v>
      </c>
      <c r="J11" s="229"/>
      <c r="K11" s="229"/>
      <c r="L11" s="229"/>
    </row>
    <row r="12" spans="2:13" ht="25" customHeight="1">
      <c r="B12" s="168" t="s">
        <v>122</v>
      </c>
      <c r="C12" s="51"/>
      <c r="D12" s="51"/>
      <c r="E12" s="51"/>
      <c r="F12" s="56" t="e">
        <f t="shared" ref="F12" si="2">E12/D12</f>
        <v>#DIV/0!</v>
      </c>
      <c r="G12" s="61"/>
      <c r="H12" s="61"/>
      <c r="I12" s="59">
        <f t="shared" si="0"/>
        <v>0</v>
      </c>
      <c r="J12" s="229"/>
      <c r="K12" s="229"/>
      <c r="L12" s="229"/>
    </row>
    <row r="14" spans="2:13" ht="18" customHeight="1">
      <c r="B14" s="179" t="s">
        <v>233</v>
      </c>
      <c r="C14" s="179"/>
      <c r="D14" s="172"/>
      <c r="E14" s="172"/>
    </row>
    <row r="15" spans="2:13" ht="18" customHeight="1">
      <c r="B15" s="230"/>
      <c r="C15" s="231"/>
      <c r="D15" s="234" t="s">
        <v>4</v>
      </c>
      <c r="E15" s="234" t="s">
        <v>5</v>
      </c>
      <c r="F15" s="234" t="s">
        <v>6</v>
      </c>
      <c r="G15" s="235" t="s">
        <v>78</v>
      </c>
      <c r="H15" s="235"/>
      <c r="I15" s="235"/>
      <c r="J15" s="236" t="s">
        <v>100</v>
      </c>
      <c r="K15" s="236"/>
      <c r="L15" s="236"/>
    </row>
    <row r="16" spans="2:13" ht="31.5" customHeight="1">
      <c r="B16" s="232"/>
      <c r="C16" s="233"/>
      <c r="D16" s="234"/>
      <c r="E16" s="234"/>
      <c r="F16" s="234"/>
      <c r="G16" s="170" t="s">
        <v>129</v>
      </c>
      <c r="H16" s="170" t="s">
        <v>130</v>
      </c>
      <c r="I16" s="170" t="s">
        <v>131</v>
      </c>
      <c r="J16" s="236"/>
      <c r="K16" s="236"/>
      <c r="L16" s="236"/>
    </row>
    <row r="17" spans="2:12" ht="25" customHeight="1">
      <c r="B17" s="223" t="s">
        <v>228</v>
      </c>
      <c r="C17" s="224"/>
      <c r="D17" s="10">
        <f>SUM(D19:D20)</f>
        <v>0</v>
      </c>
      <c r="E17" s="10">
        <f>SUM(E19:E20)</f>
        <v>0</v>
      </c>
      <c r="F17" s="56" t="e">
        <f>E17/D17</f>
        <v>#DIV/0!</v>
      </c>
      <c r="G17" s="60">
        <f>SUM(G19:G20)</f>
        <v>0</v>
      </c>
      <c r="H17" s="60">
        <f>SUM(H19:H20)</f>
        <v>0</v>
      </c>
      <c r="I17" s="4">
        <f t="shared" ref="I17:I20" si="3">G17-H17</f>
        <v>0</v>
      </c>
      <c r="J17" s="225"/>
      <c r="K17" s="225"/>
      <c r="L17" s="225"/>
    </row>
    <row r="18" spans="2:12" ht="25" customHeight="1">
      <c r="B18" s="80"/>
      <c r="C18" s="82" t="s">
        <v>123</v>
      </c>
      <c r="D18" s="82">
        <v>8</v>
      </c>
      <c r="E18" s="82">
        <v>3</v>
      </c>
      <c r="F18" s="83">
        <f>E18/D18</f>
        <v>0.375</v>
      </c>
      <c r="G18" s="84">
        <v>16000000</v>
      </c>
      <c r="H18" s="84">
        <v>14000000</v>
      </c>
      <c r="I18" s="85">
        <f t="shared" si="3"/>
        <v>2000000</v>
      </c>
      <c r="J18" s="226" t="s">
        <v>69</v>
      </c>
      <c r="K18" s="227"/>
      <c r="L18" s="228"/>
    </row>
    <row r="19" spans="2:12" ht="25" customHeight="1">
      <c r="B19" s="173" t="s">
        <v>121</v>
      </c>
      <c r="C19" s="51"/>
      <c r="D19" s="51"/>
      <c r="E19" s="51"/>
      <c r="F19" s="56" t="e">
        <f>E19/D19</f>
        <v>#DIV/0!</v>
      </c>
      <c r="G19" s="61"/>
      <c r="H19" s="61"/>
      <c r="I19" s="59">
        <f t="shared" si="3"/>
        <v>0</v>
      </c>
      <c r="J19" s="229"/>
      <c r="K19" s="229"/>
      <c r="L19" s="229"/>
    </row>
    <row r="20" spans="2:12" ht="25" customHeight="1">
      <c r="B20" s="173" t="s">
        <v>122</v>
      </c>
      <c r="C20" s="51"/>
      <c r="D20" s="51"/>
      <c r="E20" s="51"/>
      <c r="F20" s="56" t="e">
        <f t="shared" ref="F20" si="4">E20/D20</f>
        <v>#DIV/0!</v>
      </c>
      <c r="G20" s="61"/>
      <c r="H20" s="61"/>
      <c r="I20" s="59">
        <f t="shared" si="3"/>
        <v>0</v>
      </c>
      <c r="J20" s="229"/>
      <c r="K20" s="229"/>
      <c r="L20" s="229"/>
    </row>
    <row r="21" spans="2:12">
      <c r="C21" s="237"/>
      <c r="D21" s="237"/>
      <c r="E21" s="237"/>
      <c r="F21" s="237"/>
    </row>
    <row r="22" spans="2:12" ht="18" customHeight="1">
      <c r="B22" s="179" t="s">
        <v>234</v>
      </c>
      <c r="C22" s="179"/>
      <c r="D22" s="172"/>
      <c r="E22" s="172"/>
    </row>
    <row r="23" spans="2:12" ht="18" customHeight="1">
      <c r="B23" s="230"/>
      <c r="C23" s="231"/>
      <c r="D23" s="234" t="s">
        <v>4</v>
      </c>
      <c r="E23" s="234" t="s">
        <v>5</v>
      </c>
      <c r="F23" s="234" t="s">
        <v>6</v>
      </c>
      <c r="G23" s="235" t="s">
        <v>78</v>
      </c>
      <c r="H23" s="235"/>
      <c r="I23" s="235"/>
      <c r="J23" s="236" t="s">
        <v>100</v>
      </c>
      <c r="K23" s="236"/>
      <c r="L23" s="236"/>
    </row>
    <row r="24" spans="2:12" ht="31.5" customHeight="1">
      <c r="B24" s="232"/>
      <c r="C24" s="233"/>
      <c r="D24" s="234"/>
      <c r="E24" s="234"/>
      <c r="F24" s="234"/>
      <c r="G24" s="170" t="s">
        <v>129</v>
      </c>
      <c r="H24" s="170" t="s">
        <v>130</v>
      </c>
      <c r="I24" s="170" t="s">
        <v>131</v>
      </c>
      <c r="J24" s="236"/>
      <c r="K24" s="236"/>
      <c r="L24" s="236"/>
    </row>
    <row r="25" spans="2:12" ht="25" customHeight="1">
      <c r="B25" s="223" t="s">
        <v>228</v>
      </c>
      <c r="C25" s="224"/>
      <c r="D25" s="10">
        <f>SUM(D27:D28)</f>
        <v>0</v>
      </c>
      <c r="E25" s="10">
        <f>SUM(E27:E28)</f>
        <v>0</v>
      </c>
      <c r="F25" s="56" t="e">
        <f>E25/D25</f>
        <v>#DIV/0!</v>
      </c>
      <c r="G25" s="60">
        <f>SUM(G27:G28)</f>
        <v>0</v>
      </c>
      <c r="H25" s="60">
        <f>SUM(H27:H28)</f>
        <v>0</v>
      </c>
      <c r="I25" s="4">
        <f t="shared" ref="I25:I28" si="5">G25-H25</f>
        <v>0</v>
      </c>
      <c r="J25" s="225"/>
      <c r="K25" s="225"/>
      <c r="L25" s="225"/>
    </row>
    <row r="26" spans="2:12" ht="25" customHeight="1">
      <c r="B26" s="80"/>
      <c r="C26" s="82" t="s">
        <v>123</v>
      </c>
      <c r="D26" s="82">
        <v>8</v>
      </c>
      <c r="E26" s="82">
        <v>3</v>
      </c>
      <c r="F26" s="83">
        <f>E26/D26</f>
        <v>0.375</v>
      </c>
      <c r="G26" s="84">
        <v>16000000</v>
      </c>
      <c r="H26" s="84">
        <v>14000000</v>
      </c>
      <c r="I26" s="85">
        <f t="shared" si="5"/>
        <v>2000000</v>
      </c>
      <c r="J26" s="226" t="s">
        <v>69</v>
      </c>
      <c r="K26" s="227"/>
      <c r="L26" s="228"/>
    </row>
    <row r="27" spans="2:12" ht="25" customHeight="1">
      <c r="B27" s="173" t="s">
        <v>121</v>
      </c>
      <c r="C27" s="51"/>
      <c r="D27" s="51"/>
      <c r="E27" s="51"/>
      <c r="F27" s="56" t="e">
        <f>E27/D27</f>
        <v>#DIV/0!</v>
      </c>
      <c r="G27" s="61"/>
      <c r="H27" s="61"/>
      <c r="I27" s="59">
        <f t="shared" si="5"/>
        <v>0</v>
      </c>
      <c r="J27" s="229"/>
      <c r="K27" s="229"/>
      <c r="L27" s="229"/>
    </row>
    <row r="28" spans="2:12" ht="25" customHeight="1">
      <c r="B28" s="173" t="s">
        <v>122</v>
      </c>
      <c r="C28" s="51"/>
      <c r="D28" s="51"/>
      <c r="E28" s="51"/>
      <c r="F28" s="56" t="e">
        <f t="shared" ref="F28" si="6">E28/D28</f>
        <v>#DIV/0!</v>
      </c>
      <c r="G28" s="61"/>
      <c r="H28" s="61"/>
      <c r="I28" s="59">
        <f t="shared" si="5"/>
        <v>0</v>
      </c>
      <c r="J28" s="229"/>
      <c r="K28" s="229"/>
      <c r="L28" s="229"/>
    </row>
  </sheetData>
  <mergeCells count="36">
    <mergeCell ref="B3:F3"/>
    <mergeCell ref="D7:D8"/>
    <mergeCell ref="E7:E8"/>
    <mergeCell ref="B5:E5"/>
    <mergeCell ref="B9:C9"/>
    <mergeCell ref="J9:L9"/>
    <mergeCell ref="B7:C8"/>
    <mergeCell ref="F7:F8"/>
    <mergeCell ref="G7:I7"/>
    <mergeCell ref="J7:L8"/>
    <mergeCell ref="B15:C16"/>
    <mergeCell ref="D15:D16"/>
    <mergeCell ref="E15:E16"/>
    <mergeCell ref="F15:F16"/>
    <mergeCell ref="G15:I15"/>
    <mergeCell ref="J11:L11"/>
    <mergeCell ref="J12:L12"/>
    <mergeCell ref="J10:L10"/>
    <mergeCell ref="J20:L20"/>
    <mergeCell ref="B23:C24"/>
    <mergeCell ref="D23:D24"/>
    <mergeCell ref="E23:E24"/>
    <mergeCell ref="F23:F24"/>
    <mergeCell ref="G23:I23"/>
    <mergeCell ref="J23:L24"/>
    <mergeCell ref="C21:F21"/>
    <mergeCell ref="J15:L16"/>
    <mergeCell ref="B17:C17"/>
    <mergeCell ref="J17:L17"/>
    <mergeCell ref="J18:L18"/>
    <mergeCell ref="J19:L19"/>
    <mergeCell ref="B25:C25"/>
    <mergeCell ref="J25:L25"/>
    <mergeCell ref="J26:L26"/>
    <mergeCell ref="J27:L27"/>
    <mergeCell ref="J28:L28"/>
  </mergeCells>
  <phoneticPr fontId="7"/>
  <pageMargins left="0.70866141732283472" right="0.11811023622047245" top="0.74803149606299213" bottom="0.74803149606299213" header="0.31496062992125984" footer="0.31496062992125984"/>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638E3-1335-486C-9D63-A8CCF66B0C85}">
  <sheetPr>
    <pageSetUpPr fitToPage="1"/>
  </sheetPr>
  <dimension ref="B1:R59"/>
  <sheetViews>
    <sheetView showGridLines="0" view="pageBreakPreview" topLeftCell="A28" zoomScaleNormal="100" zoomScaleSheetLayoutView="100" workbookViewId="0">
      <selection activeCell="B47" sqref="B47:B48"/>
    </sheetView>
  </sheetViews>
  <sheetFormatPr defaultColWidth="8.75" defaultRowHeight="13"/>
  <cols>
    <col min="1" max="1" width="2.33203125" style="1" customWidth="1"/>
    <col min="2" max="2" width="5.58203125" style="1" customWidth="1"/>
    <col min="3" max="3" width="30.58203125" style="1" customWidth="1"/>
    <col min="4" max="6" width="17.75" style="1" customWidth="1"/>
    <col min="7" max="7" width="20.58203125" style="1" customWidth="1"/>
    <col min="8" max="8" width="33" style="1" customWidth="1"/>
    <col min="9" max="9" width="61.33203125" style="1" customWidth="1"/>
    <col min="10" max="11" width="20.58203125" style="1" customWidth="1"/>
    <col min="12" max="12" width="14.75" style="1" customWidth="1"/>
    <col min="13" max="13" width="93.33203125" style="1" customWidth="1"/>
    <col min="14" max="14" width="69.33203125" style="1" customWidth="1"/>
    <col min="15" max="16384" width="8.75" style="1"/>
  </cols>
  <sheetData>
    <row r="1" spans="2:18" ht="16.5">
      <c r="B1" s="208" t="str">
        <f>'活動実績一覧(集計)'!B1</f>
        <v>START 大学・エコシステム推進型 大学推進型 中間報告書</v>
      </c>
      <c r="C1" s="5"/>
      <c r="D1" s="5"/>
      <c r="E1" s="5"/>
      <c r="F1" s="5"/>
      <c r="G1" s="5"/>
      <c r="H1" s="5"/>
      <c r="I1" s="5"/>
      <c r="J1" s="5"/>
      <c r="K1" s="5"/>
      <c r="L1" s="5"/>
    </row>
    <row r="3" spans="2:18" ht="24" customHeight="1">
      <c r="B3" s="267" t="str">
        <f>"機関名："&amp;'活動実績一覧(集計)'!C3</f>
        <v>機関名：●●大学（主幹機関）　　　　　　　●●大学（共同機関）</v>
      </c>
      <c r="C3" s="268"/>
      <c r="D3" s="268"/>
      <c r="E3" s="268"/>
      <c r="F3" s="268"/>
      <c r="G3" s="196"/>
      <c r="H3" s="196"/>
      <c r="I3" s="196"/>
      <c r="J3" s="196"/>
      <c r="K3" s="196"/>
      <c r="L3" s="196"/>
      <c r="M3" s="196"/>
    </row>
    <row r="5" spans="2:18">
      <c r="B5" s="65" t="s">
        <v>137</v>
      </c>
    </row>
    <row r="6" spans="2:18" s="180" customFormat="1">
      <c r="B6" s="181" t="s">
        <v>277</v>
      </c>
    </row>
    <row r="7" spans="2:18" ht="18" customHeight="1">
      <c r="B7" s="235" t="s">
        <v>20</v>
      </c>
      <c r="C7" s="235" t="s">
        <v>21</v>
      </c>
      <c r="D7" s="239" t="s">
        <v>209</v>
      </c>
      <c r="E7" s="239" t="s">
        <v>227</v>
      </c>
      <c r="F7" s="239" t="s">
        <v>210</v>
      </c>
      <c r="G7" s="235" t="s">
        <v>211</v>
      </c>
      <c r="H7" s="239" t="s">
        <v>79</v>
      </c>
      <c r="I7" s="241" t="s">
        <v>101</v>
      </c>
      <c r="J7" s="242"/>
      <c r="K7" s="242"/>
      <c r="L7" s="236" t="s">
        <v>212</v>
      </c>
      <c r="M7" s="236" t="s">
        <v>199</v>
      </c>
    </row>
    <row r="8" spans="2:18" ht="18" customHeight="1">
      <c r="B8" s="235"/>
      <c r="C8" s="235"/>
      <c r="D8" s="240"/>
      <c r="E8" s="240"/>
      <c r="F8" s="240"/>
      <c r="G8" s="235"/>
      <c r="H8" s="240"/>
      <c r="I8" s="69" t="s">
        <v>9</v>
      </c>
      <c r="J8" s="70" t="s">
        <v>13</v>
      </c>
      <c r="K8" s="71" t="s">
        <v>12</v>
      </c>
      <c r="L8" s="236"/>
      <c r="M8" s="236"/>
    </row>
    <row r="9" spans="2:18" ht="36.65" customHeight="1">
      <c r="B9" s="98" t="s">
        <v>53</v>
      </c>
      <c r="C9" s="86"/>
      <c r="D9" s="86"/>
      <c r="E9" s="86"/>
      <c r="F9" s="86"/>
      <c r="G9" s="86"/>
      <c r="H9" s="86"/>
      <c r="I9" s="164" t="s">
        <v>218</v>
      </c>
      <c r="J9" s="88" t="s">
        <v>54</v>
      </c>
      <c r="K9" s="89" t="s">
        <v>80</v>
      </c>
      <c r="L9" s="97">
        <v>10</v>
      </c>
      <c r="M9" s="163" t="s">
        <v>206</v>
      </c>
      <c r="N9" s="161"/>
      <c r="O9" s="161"/>
      <c r="P9" s="161"/>
      <c r="Q9" s="161"/>
      <c r="R9" s="162"/>
    </row>
    <row r="10" spans="2:18" ht="18" customHeight="1">
      <c r="B10" s="78">
        <v>1</v>
      </c>
      <c r="C10" s="2"/>
      <c r="D10" s="2"/>
      <c r="E10" s="2"/>
      <c r="F10" s="2"/>
      <c r="G10" s="2"/>
      <c r="H10" s="2"/>
      <c r="I10" s="2"/>
      <c r="J10" s="54"/>
      <c r="K10" s="114"/>
      <c r="L10" s="2"/>
      <c r="M10" s="2"/>
      <c r="N10" s="161"/>
      <c r="O10" s="161"/>
      <c r="P10" s="161"/>
      <c r="Q10" s="161"/>
      <c r="R10" s="162"/>
    </row>
    <row r="11" spans="2:18" ht="18" customHeight="1">
      <c r="B11" s="78">
        <v>2</v>
      </c>
      <c r="C11" s="2"/>
      <c r="D11" s="2"/>
      <c r="E11" s="2"/>
      <c r="F11" s="2"/>
      <c r="G11" s="2"/>
      <c r="H11" s="2"/>
      <c r="I11" s="2"/>
      <c r="J11" s="54"/>
      <c r="K11" s="114"/>
      <c r="L11" s="2"/>
      <c r="M11" s="2"/>
      <c r="N11" s="161"/>
      <c r="O11" s="161"/>
      <c r="P11" s="161"/>
      <c r="Q11" s="161"/>
      <c r="R11" s="161"/>
    </row>
    <row r="12" spans="2:18" ht="18" customHeight="1">
      <c r="B12" s="78">
        <v>3</v>
      </c>
      <c r="C12" s="2"/>
      <c r="D12" s="2"/>
      <c r="E12" s="2"/>
      <c r="F12" s="2"/>
      <c r="G12" s="2"/>
      <c r="H12" s="2"/>
      <c r="I12" s="2"/>
      <c r="J12" s="54"/>
      <c r="K12" s="114"/>
      <c r="L12" s="2"/>
      <c r="M12" s="2"/>
      <c r="N12" s="161"/>
      <c r="O12" s="161"/>
      <c r="P12" s="161"/>
      <c r="Q12" s="161"/>
      <c r="R12" s="162"/>
    </row>
    <row r="13" spans="2:18" ht="18" customHeight="1">
      <c r="B13" s="78">
        <v>4</v>
      </c>
      <c r="C13" s="2"/>
      <c r="D13" s="2"/>
      <c r="E13" s="2"/>
      <c r="F13" s="2"/>
      <c r="G13" s="2"/>
      <c r="H13" s="2"/>
      <c r="I13" s="2"/>
      <c r="J13" s="54"/>
      <c r="K13" s="114"/>
      <c r="L13" s="2"/>
      <c r="M13" s="2"/>
      <c r="N13" s="161"/>
      <c r="O13" s="161"/>
      <c r="P13" s="161"/>
      <c r="Q13" s="161"/>
      <c r="R13" s="162"/>
    </row>
    <row r="14" spans="2:18" ht="18" customHeight="1">
      <c r="B14" s="78">
        <v>5</v>
      </c>
      <c r="C14" s="2"/>
      <c r="D14" s="2"/>
      <c r="E14" s="2"/>
      <c r="F14" s="2"/>
      <c r="G14" s="2"/>
      <c r="H14" s="2"/>
      <c r="I14" s="2"/>
      <c r="J14" s="54"/>
      <c r="K14" s="114"/>
      <c r="L14" s="2"/>
      <c r="M14" s="2"/>
      <c r="N14" s="161"/>
      <c r="O14" s="161"/>
      <c r="P14" s="161"/>
      <c r="Q14" s="161"/>
      <c r="R14" s="161"/>
    </row>
    <row r="15" spans="2:18" ht="18" customHeight="1">
      <c r="B15" s="78">
        <v>6</v>
      </c>
      <c r="C15" s="2"/>
      <c r="D15" s="2"/>
      <c r="E15" s="2"/>
      <c r="F15" s="2"/>
      <c r="G15" s="2"/>
      <c r="H15" s="2"/>
      <c r="I15" s="2"/>
      <c r="J15" s="54"/>
      <c r="K15" s="114"/>
      <c r="L15" s="2"/>
      <c r="M15" s="2"/>
      <c r="N15" s="161"/>
      <c r="O15" s="161"/>
      <c r="P15" s="161"/>
      <c r="Q15" s="161"/>
      <c r="R15" s="162"/>
    </row>
    <row r="16" spans="2:18" ht="18" customHeight="1">
      <c r="B16" s="78">
        <v>7</v>
      </c>
      <c r="C16" s="2"/>
      <c r="D16" s="2"/>
      <c r="E16" s="2"/>
      <c r="F16" s="2"/>
      <c r="G16" s="2"/>
      <c r="H16" s="2"/>
      <c r="I16" s="2"/>
      <c r="J16" s="54"/>
      <c r="K16" s="114"/>
      <c r="L16" s="2"/>
      <c r="M16" s="2"/>
      <c r="N16" s="161"/>
      <c r="O16" s="161"/>
      <c r="P16" s="161"/>
      <c r="Q16" s="161"/>
      <c r="R16" s="162"/>
    </row>
    <row r="17" spans="2:18" ht="18" customHeight="1">
      <c r="B17" s="78">
        <v>8</v>
      </c>
      <c r="C17" s="2"/>
      <c r="D17" s="2"/>
      <c r="E17" s="2"/>
      <c r="F17" s="2"/>
      <c r="G17" s="2"/>
      <c r="H17" s="2"/>
      <c r="I17" s="2"/>
      <c r="J17" s="54"/>
      <c r="K17" s="114"/>
      <c r="L17" s="2"/>
      <c r="M17" s="2"/>
      <c r="N17" s="161"/>
      <c r="O17" s="161"/>
      <c r="P17" s="161"/>
      <c r="Q17" s="161"/>
      <c r="R17" s="162"/>
    </row>
    <row r="18" spans="2:18" ht="18" customHeight="1">
      <c r="B18" s="78">
        <v>9</v>
      </c>
      <c r="C18" s="2"/>
      <c r="D18" s="2"/>
      <c r="E18" s="2"/>
      <c r="F18" s="2"/>
      <c r="G18" s="2"/>
      <c r="H18" s="2"/>
      <c r="I18" s="2"/>
      <c r="J18" s="54"/>
      <c r="K18" s="114"/>
      <c r="L18" s="2"/>
      <c r="M18" s="2"/>
      <c r="N18" s="161"/>
      <c r="O18" s="161"/>
      <c r="P18" s="161"/>
      <c r="Q18" s="161"/>
      <c r="R18" s="161"/>
    </row>
    <row r="19" spans="2:18" ht="18" customHeight="1">
      <c r="B19" s="78">
        <v>10</v>
      </c>
      <c r="C19" s="2"/>
      <c r="D19" s="2"/>
      <c r="E19" s="2"/>
      <c r="F19" s="2"/>
      <c r="G19" s="2"/>
      <c r="H19" s="2"/>
      <c r="I19" s="2"/>
      <c r="J19" s="54"/>
      <c r="K19" s="114"/>
      <c r="L19" s="2"/>
      <c r="M19" s="2"/>
      <c r="N19" s="161"/>
      <c r="O19" s="161"/>
      <c r="P19" s="161"/>
      <c r="Q19" s="161"/>
      <c r="R19" s="162"/>
    </row>
    <row r="20" spans="2:18" ht="18" customHeight="1">
      <c r="B20" s="78">
        <v>11</v>
      </c>
      <c r="C20" s="2"/>
      <c r="D20" s="2"/>
      <c r="E20" s="2"/>
      <c r="F20" s="2"/>
      <c r="G20" s="2"/>
      <c r="H20" s="2"/>
      <c r="I20" s="2"/>
      <c r="J20" s="54"/>
      <c r="K20" s="114"/>
      <c r="L20" s="2"/>
      <c r="M20" s="2"/>
      <c r="N20" s="161"/>
      <c r="O20" s="161"/>
      <c r="P20" s="161"/>
      <c r="Q20" s="161"/>
      <c r="R20" s="162"/>
    </row>
    <row r="21" spans="2:18" ht="18" customHeight="1">
      <c r="B21" s="78">
        <v>12</v>
      </c>
      <c r="C21" s="2"/>
      <c r="D21" s="2"/>
      <c r="E21" s="2"/>
      <c r="F21" s="2"/>
      <c r="G21" s="2"/>
      <c r="H21" s="2"/>
      <c r="I21" s="2"/>
      <c r="J21" s="54"/>
      <c r="K21" s="114"/>
      <c r="L21" s="2"/>
      <c r="M21" s="2"/>
      <c r="N21" s="161"/>
      <c r="O21" s="161"/>
      <c r="P21" s="161"/>
      <c r="Q21" s="161"/>
      <c r="R21" s="162"/>
    </row>
    <row r="22" spans="2:18" ht="18" customHeight="1">
      <c r="B22" s="78">
        <v>13</v>
      </c>
      <c r="C22" s="2"/>
      <c r="D22" s="2"/>
      <c r="E22" s="2"/>
      <c r="F22" s="2"/>
      <c r="G22" s="2"/>
      <c r="H22" s="2"/>
      <c r="I22" s="2"/>
      <c r="J22" s="54"/>
      <c r="K22" s="114"/>
      <c r="L22" s="2"/>
      <c r="M22" s="2"/>
      <c r="N22" s="161"/>
      <c r="O22" s="161"/>
      <c r="P22" s="161"/>
      <c r="Q22" s="161"/>
      <c r="R22" s="162"/>
    </row>
    <row r="23" spans="2:18" ht="18" customHeight="1">
      <c r="B23" s="78">
        <v>14</v>
      </c>
      <c r="C23" s="2"/>
      <c r="D23" s="2"/>
      <c r="E23" s="2"/>
      <c r="F23" s="2"/>
      <c r="G23" s="2"/>
      <c r="H23" s="2"/>
      <c r="I23" s="2"/>
      <c r="J23" s="54"/>
      <c r="K23" s="114"/>
      <c r="L23" s="2"/>
      <c r="M23" s="2"/>
    </row>
    <row r="24" spans="2:18" ht="18" customHeight="1">
      <c r="B24" s="78">
        <v>15</v>
      </c>
      <c r="C24" s="2"/>
      <c r="D24" s="2"/>
      <c r="E24" s="2"/>
      <c r="F24" s="2"/>
      <c r="G24" s="2"/>
      <c r="H24" s="2"/>
      <c r="I24" s="2"/>
      <c r="J24" s="54"/>
      <c r="K24" s="114"/>
      <c r="L24" s="2"/>
      <c r="M24" s="2"/>
    </row>
    <row r="25" spans="2:18" ht="18" customHeight="1">
      <c r="B25" s="78">
        <v>16</v>
      </c>
      <c r="C25" s="2"/>
      <c r="D25" s="2"/>
      <c r="E25" s="2"/>
      <c r="F25" s="2"/>
      <c r="G25" s="2"/>
      <c r="H25" s="2"/>
      <c r="I25" s="2"/>
      <c r="J25" s="54"/>
      <c r="K25" s="114"/>
      <c r="L25" s="2"/>
      <c r="M25" s="2"/>
    </row>
    <row r="26" spans="2:18" ht="18" customHeight="1">
      <c r="B26" s="78">
        <v>17</v>
      </c>
      <c r="C26" s="2"/>
      <c r="D26" s="2"/>
      <c r="E26" s="2"/>
      <c r="F26" s="2"/>
      <c r="G26" s="2"/>
      <c r="H26" s="2"/>
      <c r="I26" s="2"/>
      <c r="J26" s="54"/>
      <c r="K26" s="114"/>
      <c r="L26" s="2"/>
      <c r="M26" s="2"/>
    </row>
    <row r="27" spans="2:18" ht="18" customHeight="1">
      <c r="B27" s="78">
        <v>18</v>
      </c>
      <c r="C27" s="2"/>
      <c r="D27" s="2"/>
      <c r="E27" s="2"/>
      <c r="F27" s="2"/>
      <c r="G27" s="2"/>
      <c r="H27" s="2"/>
      <c r="I27" s="2"/>
      <c r="J27" s="54"/>
      <c r="K27" s="114"/>
      <c r="L27" s="2"/>
      <c r="M27" s="2"/>
    </row>
    <row r="28" spans="2:18" ht="18" customHeight="1">
      <c r="B28" s="78">
        <v>19</v>
      </c>
      <c r="C28" s="2"/>
      <c r="D28" s="2"/>
      <c r="E28" s="2"/>
      <c r="F28" s="2"/>
      <c r="G28" s="2"/>
      <c r="H28" s="2"/>
      <c r="I28" s="2"/>
      <c r="J28" s="54"/>
      <c r="K28" s="114"/>
      <c r="L28" s="2"/>
      <c r="M28" s="2"/>
    </row>
    <row r="29" spans="2:18" ht="18" customHeight="1">
      <c r="B29" s="78">
        <v>20</v>
      </c>
      <c r="C29" s="2"/>
      <c r="D29" s="2"/>
      <c r="E29" s="2"/>
      <c r="F29" s="2"/>
      <c r="G29" s="2"/>
      <c r="H29" s="2"/>
      <c r="I29" s="2"/>
      <c r="J29" s="54"/>
      <c r="K29" s="114"/>
      <c r="L29" s="2"/>
      <c r="M29" s="2"/>
    </row>
    <row r="31" spans="2:18" s="180" customFormat="1">
      <c r="B31" s="181" t="s">
        <v>230</v>
      </c>
    </row>
    <row r="32" spans="2:18" ht="18" customHeight="1">
      <c r="B32" s="239" t="s">
        <v>20</v>
      </c>
      <c r="C32" s="239" t="s">
        <v>21</v>
      </c>
      <c r="D32" s="239" t="s">
        <v>209</v>
      </c>
      <c r="E32" s="239" t="s">
        <v>227</v>
      </c>
      <c r="F32" s="239" t="s">
        <v>210</v>
      </c>
      <c r="G32" s="239" t="s">
        <v>211</v>
      </c>
      <c r="H32" s="239" t="s">
        <v>79</v>
      </c>
      <c r="I32" s="241" t="s">
        <v>101</v>
      </c>
      <c r="J32" s="242"/>
      <c r="K32" s="243"/>
      <c r="L32" s="244" t="s">
        <v>212</v>
      </c>
      <c r="M32" s="244" t="s">
        <v>199</v>
      </c>
    </row>
    <row r="33" spans="2:18" ht="18" customHeight="1">
      <c r="B33" s="240"/>
      <c r="C33" s="240"/>
      <c r="D33" s="240"/>
      <c r="E33" s="240"/>
      <c r="F33" s="240"/>
      <c r="G33" s="240"/>
      <c r="H33" s="240"/>
      <c r="I33" s="170" t="s">
        <v>9</v>
      </c>
      <c r="J33" s="70" t="s">
        <v>13</v>
      </c>
      <c r="K33" s="174" t="s">
        <v>12</v>
      </c>
      <c r="L33" s="245"/>
      <c r="M33" s="245"/>
    </row>
    <row r="34" spans="2:18" ht="36.65" customHeight="1">
      <c r="B34" s="98" t="s">
        <v>53</v>
      </c>
      <c r="C34" s="86"/>
      <c r="D34" s="86"/>
      <c r="E34" s="86"/>
      <c r="F34" s="86"/>
      <c r="G34" s="86"/>
      <c r="H34" s="86"/>
      <c r="I34" s="164" t="s">
        <v>218</v>
      </c>
      <c r="J34" s="88" t="s">
        <v>54</v>
      </c>
      <c r="K34" s="89" t="s">
        <v>80</v>
      </c>
      <c r="L34" s="97">
        <v>10</v>
      </c>
      <c r="M34" s="163" t="s">
        <v>206</v>
      </c>
      <c r="N34" s="161"/>
      <c r="O34" s="161"/>
      <c r="P34" s="161"/>
      <c r="Q34" s="161"/>
      <c r="R34" s="162"/>
    </row>
    <row r="35" spans="2:18" ht="18" customHeight="1">
      <c r="B35" s="78">
        <v>1</v>
      </c>
      <c r="C35" s="2"/>
      <c r="D35" s="2"/>
      <c r="E35" s="2"/>
      <c r="F35" s="2"/>
      <c r="G35" s="2"/>
      <c r="H35" s="2"/>
      <c r="I35" s="2"/>
      <c r="J35" s="54"/>
      <c r="K35" s="114"/>
      <c r="L35" s="2"/>
      <c r="M35" s="2"/>
      <c r="N35" s="161"/>
      <c r="O35" s="161"/>
      <c r="P35" s="161"/>
      <c r="Q35" s="161"/>
      <c r="R35" s="162"/>
    </row>
    <row r="36" spans="2:18" ht="18" customHeight="1">
      <c r="B36" s="78">
        <v>2</v>
      </c>
      <c r="C36" s="2"/>
      <c r="D36" s="2"/>
      <c r="E36" s="2"/>
      <c r="F36" s="2"/>
      <c r="G36" s="2"/>
      <c r="H36" s="2"/>
      <c r="I36" s="2"/>
      <c r="J36" s="54"/>
      <c r="K36" s="114"/>
      <c r="L36" s="2"/>
      <c r="M36" s="2"/>
      <c r="N36" s="161"/>
      <c r="O36" s="161"/>
      <c r="P36" s="161"/>
      <c r="Q36" s="161"/>
      <c r="R36" s="161"/>
    </row>
    <row r="37" spans="2:18" ht="18" customHeight="1">
      <c r="B37" s="78">
        <v>3</v>
      </c>
      <c r="C37" s="2"/>
      <c r="D37" s="2"/>
      <c r="E37" s="2"/>
      <c r="F37" s="2"/>
      <c r="G37" s="2"/>
      <c r="H37" s="2"/>
      <c r="I37" s="2"/>
      <c r="J37" s="54"/>
      <c r="K37" s="114"/>
      <c r="L37" s="2"/>
      <c r="M37" s="2"/>
      <c r="N37" s="161"/>
      <c r="O37" s="161"/>
      <c r="P37" s="161"/>
      <c r="Q37" s="161"/>
      <c r="R37" s="162"/>
    </row>
    <row r="38" spans="2:18" ht="18" customHeight="1">
      <c r="B38" s="78">
        <v>4</v>
      </c>
      <c r="C38" s="2"/>
      <c r="D38" s="2"/>
      <c r="E38" s="2"/>
      <c r="F38" s="2"/>
      <c r="G38" s="2"/>
      <c r="H38" s="2"/>
      <c r="I38" s="2"/>
      <c r="J38" s="54"/>
      <c r="K38" s="114"/>
      <c r="L38" s="2"/>
      <c r="M38" s="2"/>
      <c r="N38" s="161"/>
      <c r="O38" s="161"/>
      <c r="P38" s="161"/>
      <c r="Q38" s="161"/>
      <c r="R38" s="162"/>
    </row>
    <row r="39" spans="2:18" ht="18" customHeight="1">
      <c r="B39" s="78">
        <v>5</v>
      </c>
      <c r="C39" s="2"/>
      <c r="D39" s="2"/>
      <c r="E39" s="2"/>
      <c r="F39" s="2"/>
      <c r="G39" s="2"/>
      <c r="H39" s="2"/>
      <c r="I39" s="2"/>
      <c r="J39" s="54"/>
      <c r="K39" s="114"/>
      <c r="L39" s="2"/>
      <c r="M39" s="2"/>
      <c r="N39" s="161"/>
      <c r="O39" s="161"/>
      <c r="P39" s="161"/>
      <c r="Q39" s="161"/>
      <c r="R39" s="161"/>
    </row>
    <row r="40" spans="2:18" ht="18" customHeight="1">
      <c r="B40" s="78">
        <v>6</v>
      </c>
      <c r="C40" s="2"/>
      <c r="D40" s="2"/>
      <c r="E40" s="2"/>
      <c r="F40" s="2"/>
      <c r="G40" s="2"/>
      <c r="H40" s="2"/>
      <c r="I40" s="2"/>
      <c r="J40" s="54"/>
      <c r="K40" s="114"/>
      <c r="L40" s="2"/>
      <c r="M40" s="2"/>
      <c r="N40" s="161"/>
      <c r="O40" s="161"/>
      <c r="P40" s="161"/>
      <c r="Q40" s="161"/>
      <c r="R40" s="162"/>
    </row>
    <row r="41" spans="2:18" ht="18" customHeight="1">
      <c r="B41" s="78">
        <v>7</v>
      </c>
      <c r="C41" s="2"/>
      <c r="D41" s="2"/>
      <c r="E41" s="2"/>
      <c r="F41" s="2"/>
      <c r="G41" s="2"/>
      <c r="H41" s="2"/>
      <c r="I41" s="2"/>
      <c r="J41" s="54"/>
      <c r="K41" s="114"/>
      <c r="L41" s="2"/>
      <c r="M41" s="2"/>
      <c r="N41" s="161"/>
      <c r="O41" s="161"/>
      <c r="P41" s="161"/>
      <c r="Q41" s="161"/>
      <c r="R41" s="162"/>
    </row>
    <row r="42" spans="2:18" ht="18" customHeight="1">
      <c r="B42" s="78">
        <v>8</v>
      </c>
      <c r="C42" s="2"/>
      <c r="D42" s="2"/>
      <c r="E42" s="2"/>
      <c r="F42" s="2"/>
      <c r="G42" s="2"/>
      <c r="H42" s="2"/>
      <c r="I42" s="2"/>
      <c r="J42" s="54"/>
      <c r="K42" s="114"/>
      <c r="L42" s="2"/>
      <c r="M42" s="2"/>
      <c r="N42" s="161"/>
      <c r="O42" s="161"/>
      <c r="P42" s="161"/>
      <c r="Q42" s="161"/>
      <c r="R42" s="162"/>
    </row>
    <row r="43" spans="2:18" ht="18" customHeight="1">
      <c r="B43" s="78">
        <v>9</v>
      </c>
      <c r="C43" s="2"/>
      <c r="D43" s="2"/>
      <c r="E43" s="2"/>
      <c r="F43" s="2"/>
      <c r="G43" s="2"/>
      <c r="H43" s="2"/>
      <c r="I43" s="2"/>
      <c r="J43" s="54"/>
      <c r="K43" s="114"/>
      <c r="L43" s="2"/>
      <c r="M43" s="2"/>
      <c r="N43" s="161"/>
      <c r="O43" s="161"/>
      <c r="P43" s="161"/>
      <c r="Q43" s="161"/>
      <c r="R43" s="161"/>
    </row>
    <row r="44" spans="2:18" ht="18" customHeight="1">
      <c r="B44" s="78">
        <v>10</v>
      </c>
      <c r="C44" s="2"/>
      <c r="D44" s="2"/>
      <c r="E44" s="2"/>
      <c r="F44" s="2"/>
      <c r="G44" s="2"/>
      <c r="H44" s="2"/>
      <c r="I44" s="2"/>
      <c r="J44" s="54"/>
      <c r="K44" s="114"/>
      <c r="L44" s="2"/>
      <c r="M44" s="2"/>
      <c r="N44" s="161"/>
      <c r="O44" s="161"/>
      <c r="P44" s="161"/>
      <c r="Q44" s="161"/>
      <c r="R44" s="162"/>
    </row>
    <row r="46" spans="2:18" s="180" customFormat="1">
      <c r="B46" s="181" t="s">
        <v>231</v>
      </c>
    </row>
    <row r="47" spans="2:18" ht="18" customHeight="1">
      <c r="B47" s="239" t="s">
        <v>20</v>
      </c>
      <c r="C47" s="239" t="s">
        <v>21</v>
      </c>
      <c r="D47" s="239" t="s">
        <v>209</v>
      </c>
      <c r="E47" s="239" t="s">
        <v>227</v>
      </c>
      <c r="F47" s="239" t="s">
        <v>210</v>
      </c>
      <c r="G47" s="239" t="s">
        <v>211</v>
      </c>
      <c r="H47" s="239" t="s">
        <v>79</v>
      </c>
      <c r="I47" s="241" t="s">
        <v>101</v>
      </c>
      <c r="J47" s="242"/>
      <c r="K47" s="243"/>
      <c r="L47" s="244" t="s">
        <v>212</v>
      </c>
      <c r="M47" s="244" t="s">
        <v>199</v>
      </c>
    </row>
    <row r="48" spans="2:18" ht="18" customHeight="1">
      <c r="B48" s="240"/>
      <c r="C48" s="240"/>
      <c r="D48" s="240"/>
      <c r="E48" s="240"/>
      <c r="F48" s="240"/>
      <c r="G48" s="240"/>
      <c r="H48" s="240"/>
      <c r="I48" s="170" t="s">
        <v>9</v>
      </c>
      <c r="J48" s="70" t="s">
        <v>13</v>
      </c>
      <c r="K48" s="174" t="s">
        <v>12</v>
      </c>
      <c r="L48" s="245"/>
      <c r="M48" s="245"/>
    </row>
    <row r="49" spans="2:18" ht="36.65" customHeight="1">
      <c r="B49" s="98" t="s">
        <v>53</v>
      </c>
      <c r="C49" s="86"/>
      <c r="D49" s="86"/>
      <c r="E49" s="86"/>
      <c r="F49" s="86"/>
      <c r="G49" s="86"/>
      <c r="H49" s="86"/>
      <c r="I49" s="164" t="s">
        <v>218</v>
      </c>
      <c r="J49" s="88" t="s">
        <v>54</v>
      </c>
      <c r="K49" s="89" t="s">
        <v>80</v>
      </c>
      <c r="L49" s="97">
        <v>10</v>
      </c>
      <c r="M49" s="163" t="s">
        <v>206</v>
      </c>
      <c r="N49" s="161"/>
      <c r="O49" s="161"/>
      <c r="P49" s="161"/>
      <c r="Q49" s="161"/>
      <c r="R49" s="162"/>
    </row>
    <row r="50" spans="2:18" ht="18" customHeight="1">
      <c r="B50" s="78">
        <v>1</v>
      </c>
      <c r="C50" s="2"/>
      <c r="D50" s="2"/>
      <c r="E50" s="2"/>
      <c r="F50" s="2"/>
      <c r="G50" s="2"/>
      <c r="H50" s="2"/>
      <c r="I50" s="2"/>
      <c r="J50" s="54"/>
      <c r="K50" s="114"/>
      <c r="L50" s="2"/>
      <c r="M50" s="2"/>
      <c r="N50" s="161"/>
      <c r="O50" s="161"/>
      <c r="P50" s="161"/>
      <c r="Q50" s="161"/>
      <c r="R50" s="162"/>
    </row>
    <row r="51" spans="2:18" ht="18" customHeight="1">
      <c r="B51" s="78">
        <v>2</v>
      </c>
      <c r="C51" s="2"/>
      <c r="D51" s="2"/>
      <c r="E51" s="2"/>
      <c r="F51" s="2"/>
      <c r="G51" s="2"/>
      <c r="H51" s="2"/>
      <c r="I51" s="2"/>
      <c r="J51" s="54"/>
      <c r="K51" s="114"/>
      <c r="L51" s="2"/>
      <c r="M51" s="2"/>
      <c r="N51" s="161"/>
      <c r="O51" s="161"/>
      <c r="P51" s="161"/>
      <c r="Q51" s="161"/>
      <c r="R51" s="161"/>
    </row>
    <row r="52" spans="2:18" ht="18" customHeight="1">
      <c r="B52" s="78">
        <v>3</v>
      </c>
      <c r="C52" s="2"/>
      <c r="D52" s="2"/>
      <c r="E52" s="2"/>
      <c r="F52" s="2"/>
      <c r="G52" s="2"/>
      <c r="H52" s="2"/>
      <c r="I52" s="2"/>
      <c r="J52" s="54"/>
      <c r="K52" s="114"/>
      <c r="L52" s="2"/>
      <c r="M52" s="2"/>
      <c r="N52" s="161"/>
      <c r="O52" s="161"/>
      <c r="P52" s="161"/>
      <c r="Q52" s="161"/>
      <c r="R52" s="162"/>
    </row>
    <row r="53" spans="2:18" ht="18" customHeight="1">
      <c r="B53" s="78">
        <v>4</v>
      </c>
      <c r="C53" s="2"/>
      <c r="D53" s="2"/>
      <c r="E53" s="2"/>
      <c r="F53" s="2"/>
      <c r="G53" s="2"/>
      <c r="H53" s="2"/>
      <c r="I53" s="2"/>
      <c r="J53" s="54"/>
      <c r="K53" s="114"/>
      <c r="L53" s="2"/>
      <c r="M53" s="2"/>
      <c r="N53" s="161"/>
      <c r="O53" s="161"/>
      <c r="P53" s="161"/>
      <c r="Q53" s="161"/>
      <c r="R53" s="162"/>
    </row>
    <row r="54" spans="2:18" ht="18" customHeight="1">
      <c r="B54" s="78">
        <v>5</v>
      </c>
      <c r="C54" s="2"/>
      <c r="D54" s="2"/>
      <c r="E54" s="2"/>
      <c r="F54" s="2"/>
      <c r="G54" s="2"/>
      <c r="H54" s="2"/>
      <c r="I54" s="2"/>
      <c r="J54" s="54"/>
      <c r="K54" s="114"/>
      <c r="L54" s="2"/>
      <c r="M54" s="2"/>
      <c r="N54" s="161"/>
      <c r="O54" s="161"/>
      <c r="P54" s="161"/>
      <c r="Q54" s="161"/>
      <c r="R54" s="161"/>
    </row>
    <row r="55" spans="2:18" ht="18" customHeight="1">
      <c r="B55" s="78">
        <v>6</v>
      </c>
      <c r="C55" s="2"/>
      <c r="D55" s="2"/>
      <c r="E55" s="2"/>
      <c r="F55" s="2"/>
      <c r="G55" s="2"/>
      <c r="H55" s="2"/>
      <c r="I55" s="2"/>
      <c r="J55" s="54"/>
      <c r="K55" s="114"/>
      <c r="L55" s="2"/>
      <c r="M55" s="2"/>
      <c r="N55" s="161"/>
      <c r="O55" s="161"/>
      <c r="P55" s="161"/>
      <c r="Q55" s="161"/>
      <c r="R55" s="162"/>
    </row>
    <row r="56" spans="2:18" ht="18" customHeight="1">
      <c r="B56" s="78">
        <v>7</v>
      </c>
      <c r="C56" s="2"/>
      <c r="D56" s="2"/>
      <c r="E56" s="2"/>
      <c r="F56" s="2"/>
      <c r="G56" s="2"/>
      <c r="H56" s="2"/>
      <c r="I56" s="2"/>
      <c r="J56" s="54"/>
      <c r="K56" s="114"/>
      <c r="L56" s="2"/>
      <c r="M56" s="2"/>
      <c r="N56" s="161"/>
      <c r="O56" s="161"/>
      <c r="P56" s="161"/>
      <c r="Q56" s="161"/>
      <c r="R56" s="162"/>
    </row>
    <row r="57" spans="2:18" ht="18" customHeight="1">
      <c r="B57" s="78">
        <v>8</v>
      </c>
      <c r="C57" s="2"/>
      <c r="D57" s="2"/>
      <c r="E57" s="2"/>
      <c r="F57" s="2"/>
      <c r="G57" s="2"/>
      <c r="H57" s="2"/>
      <c r="I57" s="2"/>
      <c r="J57" s="54"/>
      <c r="K57" s="114"/>
      <c r="L57" s="2"/>
      <c r="M57" s="2"/>
      <c r="N57" s="161"/>
      <c r="O57" s="161"/>
      <c r="P57" s="161"/>
      <c r="Q57" s="161"/>
      <c r="R57" s="162"/>
    </row>
    <row r="58" spans="2:18" ht="18" customHeight="1">
      <c r="B58" s="78">
        <v>9</v>
      </c>
      <c r="C58" s="2"/>
      <c r="D58" s="2"/>
      <c r="E58" s="2"/>
      <c r="F58" s="2"/>
      <c r="G58" s="2"/>
      <c r="H58" s="2"/>
      <c r="I58" s="2"/>
      <c r="J58" s="54"/>
      <c r="K58" s="114"/>
      <c r="L58" s="2"/>
      <c r="M58" s="2"/>
      <c r="N58" s="161"/>
      <c r="O58" s="161"/>
      <c r="P58" s="161"/>
      <c r="Q58" s="161"/>
      <c r="R58" s="161"/>
    </row>
    <row r="59" spans="2:18" ht="18" customHeight="1">
      <c r="B59" s="78">
        <v>10</v>
      </c>
      <c r="C59" s="2"/>
      <c r="D59" s="2"/>
      <c r="E59" s="2"/>
      <c r="F59" s="2"/>
      <c r="G59" s="2"/>
      <c r="H59" s="2"/>
      <c r="I59" s="2"/>
      <c r="J59" s="54"/>
      <c r="K59" s="114"/>
      <c r="L59" s="2"/>
      <c r="M59" s="2"/>
      <c r="N59" s="161"/>
      <c r="O59" s="161"/>
      <c r="P59" s="161"/>
      <c r="Q59" s="161"/>
      <c r="R59" s="162"/>
    </row>
  </sheetData>
  <mergeCells count="31">
    <mergeCell ref="B3:F3"/>
    <mergeCell ref="M7:M8"/>
    <mergeCell ref="B7:B8"/>
    <mergeCell ref="C7:C8"/>
    <mergeCell ref="G7:G8"/>
    <mergeCell ref="L7:L8"/>
    <mergeCell ref="I7:K7"/>
    <mergeCell ref="H7:H8"/>
    <mergeCell ref="D7:D8"/>
    <mergeCell ref="E7:E8"/>
    <mergeCell ref="F7:F8"/>
    <mergeCell ref="B32:B33"/>
    <mergeCell ref="C32:C33"/>
    <mergeCell ref="D32:D33"/>
    <mergeCell ref="E32:E33"/>
    <mergeCell ref="F32:F33"/>
    <mergeCell ref="G32:G33"/>
    <mergeCell ref="H32:H33"/>
    <mergeCell ref="I32:K32"/>
    <mergeCell ref="L32:L33"/>
    <mergeCell ref="M32:M33"/>
    <mergeCell ref="B47:B48"/>
    <mergeCell ref="C47:C48"/>
    <mergeCell ref="D47:D48"/>
    <mergeCell ref="E47:E48"/>
    <mergeCell ref="F47:F48"/>
    <mergeCell ref="G47:G48"/>
    <mergeCell ref="H47:H48"/>
    <mergeCell ref="I47:K47"/>
    <mergeCell ref="L47:L48"/>
    <mergeCell ref="M47:M48"/>
  </mergeCells>
  <phoneticPr fontId="1"/>
  <dataValidations count="1">
    <dataValidation type="list" allowBlank="1" showInputMessage="1" showErrorMessage="1" sqref="M9:M29 M34:M44 M49:M59" xr:uid="{5730FB1C-34A7-4581-B075-43C593C96737}">
      <formula1>"A．STARTプロジェクト推進型2022年度起業実証支援に応募済み、もしくは2023年度以降起業実証支援に応募予定,B-1．自力で起業した、もしくは起業の目途が立っている,B-2．自力で起業に向けた活動を行っている、もしくは今後行う予定,C．起業実証支援以外の他の事業化支援のプログラムへの応募済み、もしくは応募予定,D．企業等への技術移転や共同研究に向けた活動を行っている、もしくは今後行う予定,E．上記Ａ～Ｄの技術シーズの事業化に向けた活動を行う予定はない,F．A～E以外"</formula1>
    </dataValidation>
  </dataValidations>
  <pageMargins left="0.70866141732283472" right="0.31496062992125984" top="0.74803149606299213" bottom="0.74803149606299213" header="0.31496062992125984" footer="0.31496062992125984"/>
  <pageSetup paperSize="8"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23752-1ABC-47D5-B4DD-6E5B4C6933B7}">
  <sheetPr>
    <pageSetUpPr fitToPage="1"/>
  </sheetPr>
  <dimension ref="A1:M41"/>
  <sheetViews>
    <sheetView showGridLines="0" view="pageBreakPreview" zoomScaleNormal="100" zoomScaleSheetLayoutView="100" workbookViewId="0">
      <selection activeCell="B3" sqref="B3:M3"/>
    </sheetView>
  </sheetViews>
  <sheetFormatPr defaultColWidth="8.75" defaultRowHeight="39.65" customHeight="1"/>
  <cols>
    <col min="1" max="1" width="2.33203125" style="1" customWidth="1"/>
    <col min="2" max="2" width="5.58203125" style="1" customWidth="1"/>
    <col min="3" max="3" width="11.83203125" style="1" customWidth="1"/>
    <col min="4" max="4" width="73" style="1" customWidth="1"/>
    <col min="5" max="16384" width="8.75" style="1"/>
  </cols>
  <sheetData>
    <row r="1" spans="1:13" ht="16.5">
      <c r="B1" s="208" t="str">
        <f>'活動実績一覧(集計)'!B1</f>
        <v>START 大学・エコシステム推進型 大学推進型 中間報告書</v>
      </c>
      <c r="C1" s="5"/>
    </row>
    <row r="2" spans="1:13" ht="13"/>
    <row r="3" spans="1:13" ht="24" customHeight="1">
      <c r="B3" s="267" t="str">
        <f>"機関名："&amp;'活動実績一覧(集計)'!C3</f>
        <v>機関名：●●大学（主幹機関）　　　　　　　●●大学（共同機関）</v>
      </c>
      <c r="C3" s="267"/>
      <c r="D3" s="267"/>
      <c r="E3" s="267"/>
      <c r="F3" s="267"/>
      <c r="G3" s="267"/>
      <c r="H3" s="267"/>
      <c r="I3" s="267"/>
      <c r="J3" s="267"/>
      <c r="K3" s="267"/>
      <c r="L3" s="267"/>
      <c r="M3" s="267"/>
    </row>
    <row r="4" spans="1:13" ht="13"/>
    <row r="5" spans="1:13" ht="13">
      <c r="B5" s="65" t="s">
        <v>138</v>
      </c>
    </row>
    <row r="6" spans="1:13" ht="13">
      <c r="B6" s="65" t="s">
        <v>253</v>
      </c>
    </row>
    <row r="7" spans="1:13" s="184" customFormat="1" ht="16.5">
      <c r="A7" s="182"/>
      <c r="B7" s="247"/>
      <c r="C7" s="247"/>
      <c r="D7" s="247"/>
      <c r="E7" s="247"/>
      <c r="F7" s="183" t="s">
        <v>1</v>
      </c>
    </row>
    <row r="8" spans="1:13" s="5" customFormat="1" ht="16.149999999999999" customHeight="1">
      <c r="A8" s="8"/>
      <c r="B8" s="248" t="s">
        <v>235</v>
      </c>
      <c r="C8" s="249"/>
      <c r="D8" s="249"/>
      <c r="E8" s="249"/>
      <c r="F8" s="166">
        <f>COUNTIF('2-1.研究開発課題'!$M$10:$M$29,'2-2.今後の事業開発の展開'!B8)</f>
        <v>0</v>
      </c>
    </row>
    <row r="9" spans="1:13" s="5" customFormat="1" ht="16.5">
      <c r="A9" s="8"/>
      <c r="B9" s="247" t="s">
        <v>204</v>
      </c>
      <c r="C9" s="247"/>
      <c r="D9" s="247"/>
      <c r="E9" s="247"/>
      <c r="F9" s="166">
        <f>COUNTIF('2-1.研究開発課題'!$M$10:$M$29,'2-2.今後の事業開発の展開'!B9)</f>
        <v>0</v>
      </c>
    </row>
    <row r="10" spans="1:13" s="5" customFormat="1" ht="16.5">
      <c r="A10" s="8"/>
      <c r="B10" s="247" t="s">
        <v>205</v>
      </c>
      <c r="C10" s="247"/>
      <c r="D10" s="247"/>
      <c r="E10" s="247"/>
      <c r="F10" s="166">
        <f>COUNTIF('2-1.研究開発課題'!$M$10:$M$29,'2-2.今後の事業開発の展開'!B10)</f>
        <v>0</v>
      </c>
    </row>
    <row r="11" spans="1:13" s="5" customFormat="1" ht="16.5">
      <c r="A11" s="8"/>
      <c r="B11" s="247" t="s">
        <v>203</v>
      </c>
      <c r="C11" s="247"/>
      <c r="D11" s="247"/>
      <c r="E11" s="247"/>
      <c r="F11" s="166">
        <f>COUNTIF('2-1.研究開発課題'!$M$10:$M$29,'2-2.今後の事業開発の展開'!B11)</f>
        <v>0</v>
      </c>
    </row>
    <row r="12" spans="1:13" s="5" customFormat="1" ht="16.149999999999999" customHeight="1">
      <c r="A12" s="8"/>
      <c r="B12" s="248" t="s">
        <v>208</v>
      </c>
      <c r="C12" s="249"/>
      <c r="D12" s="249"/>
      <c r="E12" s="249"/>
      <c r="F12" s="166">
        <f>COUNTIF('2-1.研究開発課題'!$M$10:$M$29,'2-2.今後の事業開発の展開'!B12)</f>
        <v>0</v>
      </c>
    </row>
    <row r="13" spans="1:13" s="5" customFormat="1" ht="16.5">
      <c r="A13" s="8"/>
      <c r="B13" s="247" t="s">
        <v>2</v>
      </c>
      <c r="C13" s="247"/>
      <c r="D13" s="247"/>
      <c r="E13" s="247"/>
      <c r="F13" s="166">
        <f>COUNTIF('2-1.研究開発課題'!$M$10:$M$29,'2-2.今後の事業開発の展開'!B13)</f>
        <v>0</v>
      </c>
    </row>
    <row r="14" spans="1:13" s="5" customFormat="1" ht="16.5">
      <c r="A14" s="8"/>
      <c r="B14" s="247" t="s">
        <v>198</v>
      </c>
      <c r="C14" s="247"/>
      <c r="D14" s="247"/>
      <c r="E14" s="247"/>
      <c r="F14" s="166">
        <f>COUNTIF('2-1.研究開発課題'!$M$10:$M$29,'2-2.今後の事業開発の展開'!B14)</f>
        <v>0</v>
      </c>
    </row>
    <row r="15" spans="1:13" s="5" customFormat="1" ht="16.5">
      <c r="A15" s="8"/>
      <c r="B15" s="250" t="s">
        <v>3</v>
      </c>
      <c r="C15" s="251"/>
      <c r="D15" s="251"/>
      <c r="E15" s="251"/>
      <c r="F15" s="252"/>
    </row>
    <row r="16" spans="1:13" s="5" customFormat="1" ht="16.5">
      <c r="A16" s="8"/>
      <c r="B16" s="253"/>
      <c r="C16" s="254"/>
      <c r="D16" s="254"/>
      <c r="E16" s="254"/>
      <c r="F16" s="255"/>
    </row>
    <row r="17" spans="1:6" ht="16.5">
      <c r="A17" s="7"/>
    </row>
    <row r="18" spans="1:6" ht="13">
      <c r="B18" s="65" t="s">
        <v>254</v>
      </c>
    </row>
    <row r="19" spans="1:6" s="184" customFormat="1" ht="16.5">
      <c r="A19" s="182"/>
      <c r="B19" s="247"/>
      <c r="C19" s="247"/>
      <c r="D19" s="247"/>
      <c r="E19" s="247"/>
      <c r="F19" s="183" t="s">
        <v>1</v>
      </c>
    </row>
    <row r="20" spans="1:6" s="5" customFormat="1" ht="16.149999999999999" customHeight="1">
      <c r="A20" s="8"/>
      <c r="B20" s="248" t="s">
        <v>207</v>
      </c>
      <c r="C20" s="249"/>
      <c r="D20" s="249"/>
      <c r="E20" s="249"/>
      <c r="F20" s="166">
        <f>COUNTIF('2-1.研究開発課題'!$M$10:$M$29,'2-2.今後の事業開発の展開'!B20)</f>
        <v>0</v>
      </c>
    </row>
    <row r="21" spans="1:6" s="5" customFormat="1" ht="16.5">
      <c r="A21" s="8"/>
      <c r="B21" s="247" t="s">
        <v>204</v>
      </c>
      <c r="C21" s="247"/>
      <c r="D21" s="247"/>
      <c r="E21" s="247"/>
      <c r="F21" s="166">
        <f>COUNTIF('2-1.研究開発課題'!$M$10:$M$29,'2-2.今後の事業開発の展開'!B21)</f>
        <v>0</v>
      </c>
    </row>
    <row r="22" spans="1:6" s="5" customFormat="1" ht="16.5">
      <c r="A22" s="8"/>
      <c r="B22" s="247" t="s">
        <v>205</v>
      </c>
      <c r="C22" s="247"/>
      <c r="D22" s="247"/>
      <c r="E22" s="247"/>
      <c r="F22" s="166">
        <f>COUNTIF('2-1.研究開発課題'!$M$10:$M$29,'2-2.今後の事業開発の展開'!B22)</f>
        <v>0</v>
      </c>
    </row>
    <row r="23" spans="1:6" s="5" customFormat="1" ht="16.5">
      <c r="A23" s="8"/>
      <c r="B23" s="247" t="s">
        <v>203</v>
      </c>
      <c r="C23" s="247"/>
      <c r="D23" s="247"/>
      <c r="E23" s="247"/>
      <c r="F23" s="166">
        <f>COUNTIF('2-1.研究開発課題'!$M$10:$M$29,'2-2.今後の事業開発の展開'!B23)</f>
        <v>0</v>
      </c>
    </row>
    <row r="24" spans="1:6" s="5" customFormat="1" ht="16.149999999999999" customHeight="1">
      <c r="A24" s="8"/>
      <c r="B24" s="248" t="s">
        <v>208</v>
      </c>
      <c r="C24" s="249"/>
      <c r="D24" s="249"/>
      <c r="E24" s="249"/>
      <c r="F24" s="166">
        <f>COUNTIF('2-1.研究開発課題'!$M$10:$M$29,'2-2.今後の事業開発の展開'!B24)</f>
        <v>0</v>
      </c>
    </row>
    <row r="25" spans="1:6" s="5" customFormat="1" ht="16.5">
      <c r="A25" s="8"/>
      <c r="B25" s="247" t="s">
        <v>2</v>
      </c>
      <c r="C25" s="247"/>
      <c r="D25" s="247"/>
      <c r="E25" s="247"/>
      <c r="F25" s="166">
        <f>COUNTIF('2-1.研究開発課題'!$M$10:$M$29,'2-2.今後の事業開発の展開'!B25)</f>
        <v>0</v>
      </c>
    </row>
    <row r="26" spans="1:6" s="5" customFormat="1" ht="16.5">
      <c r="A26" s="8"/>
      <c r="B26" s="247" t="s">
        <v>198</v>
      </c>
      <c r="C26" s="247"/>
      <c r="D26" s="247"/>
      <c r="E26" s="247"/>
      <c r="F26" s="166">
        <f>COUNTIF('2-1.研究開発課題'!$M$10:$M$29,'2-2.今後の事業開発の展開'!B26)</f>
        <v>0</v>
      </c>
    </row>
    <row r="27" spans="1:6" s="5" customFormat="1" ht="16.5">
      <c r="A27" s="8"/>
      <c r="B27" s="250" t="s">
        <v>3</v>
      </c>
      <c r="C27" s="251"/>
      <c r="D27" s="251"/>
      <c r="E27" s="251"/>
      <c r="F27" s="252"/>
    </row>
    <row r="28" spans="1:6" s="5" customFormat="1" ht="16.5">
      <c r="A28" s="8"/>
      <c r="B28" s="253"/>
      <c r="C28" s="254"/>
      <c r="D28" s="254"/>
      <c r="E28" s="254"/>
      <c r="F28" s="255"/>
    </row>
    <row r="29" spans="1:6" ht="16.5">
      <c r="A29" s="7"/>
    </row>
    <row r="30" spans="1:6" ht="13">
      <c r="B30" s="65" t="s">
        <v>255</v>
      </c>
    </row>
    <row r="31" spans="1:6" s="184" customFormat="1" ht="16.5">
      <c r="A31" s="182"/>
      <c r="B31" s="247"/>
      <c r="C31" s="247"/>
      <c r="D31" s="247"/>
      <c r="E31" s="247"/>
      <c r="F31" s="183" t="s">
        <v>1</v>
      </c>
    </row>
    <row r="32" spans="1:6" s="5" customFormat="1" ht="16.149999999999999" customHeight="1">
      <c r="A32" s="8"/>
      <c r="B32" s="248" t="s">
        <v>265</v>
      </c>
      <c r="C32" s="249"/>
      <c r="D32" s="249"/>
      <c r="E32" s="249"/>
      <c r="F32" s="166">
        <f>COUNTIF('2-1.研究開発課題'!$M$10:$M$29,'2-2.今後の事業開発の展開'!B32)</f>
        <v>0</v>
      </c>
    </row>
    <row r="33" spans="1:6" s="5" customFormat="1" ht="16.5">
      <c r="A33" s="8"/>
      <c r="B33" s="247" t="s">
        <v>269</v>
      </c>
      <c r="C33" s="247"/>
      <c r="D33" s="247"/>
      <c r="E33" s="247"/>
      <c r="F33" s="166">
        <f>COUNTIF('2-1.研究開発課題'!$M$10:$M$29,'2-2.今後の事業開発の展開'!B33)</f>
        <v>0</v>
      </c>
    </row>
    <row r="34" spans="1:6" s="5" customFormat="1" ht="16.5">
      <c r="A34" s="8"/>
      <c r="B34" s="247" t="s">
        <v>266</v>
      </c>
      <c r="C34" s="247"/>
      <c r="D34" s="247"/>
      <c r="E34" s="247"/>
      <c r="F34" s="166">
        <f>COUNTIF('2-1.研究開発課題'!$M$10:$M$29,'2-2.今後の事業開発の展開'!B34)</f>
        <v>0</v>
      </c>
    </row>
    <row r="35" spans="1:6" s="5" customFormat="1" ht="16.5">
      <c r="A35" s="8"/>
      <c r="B35" s="247" t="s">
        <v>267</v>
      </c>
      <c r="C35" s="247"/>
      <c r="D35" s="247"/>
      <c r="E35" s="247"/>
      <c r="F35" s="166">
        <f>COUNTIF('2-1.研究開発課題'!$M$10:$M$29,'2-2.今後の事業開発の展開'!B35)</f>
        <v>0</v>
      </c>
    </row>
    <row r="36" spans="1:6" s="5" customFormat="1" ht="16.149999999999999" customHeight="1">
      <c r="A36" s="8"/>
      <c r="B36" s="248" t="s">
        <v>268</v>
      </c>
      <c r="C36" s="249"/>
      <c r="D36" s="249"/>
      <c r="E36" s="249"/>
      <c r="F36" s="166">
        <f>COUNTIF('2-1.研究開発課題'!$M$10:$M$29,'2-2.今後の事業開発の展開'!B36)</f>
        <v>0</v>
      </c>
    </row>
    <row r="37" spans="1:6" s="5" customFormat="1" ht="16.5">
      <c r="A37" s="8"/>
      <c r="B37" s="247" t="s">
        <v>2</v>
      </c>
      <c r="C37" s="247"/>
      <c r="D37" s="247"/>
      <c r="E37" s="247"/>
      <c r="F37" s="166">
        <f>COUNTIF('2-1.研究開発課題'!$M$10:$M$29,'2-2.今後の事業開発の展開'!B37)</f>
        <v>0</v>
      </c>
    </row>
    <row r="38" spans="1:6" s="5" customFormat="1" ht="16.5">
      <c r="A38" s="8"/>
      <c r="B38" s="247" t="s">
        <v>198</v>
      </c>
      <c r="C38" s="247"/>
      <c r="D38" s="247"/>
      <c r="E38" s="247"/>
      <c r="F38" s="166">
        <f>COUNTIF('2-1.研究開発課題'!$M$10:$M$29,'2-2.今後の事業開発の展開'!B38)</f>
        <v>0</v>
      </c>
    </row>
    <row r="39" spans="1:6" s="5" customFormat="1" ht="16.5">
      <c r="A39" s="8"/>
      <c r="B39" s="250" t="s">
        <v>3</v>
      </c>
      <c r="C39" s="251"/>
      <c r="D39" s="251"/>
      <c r="E39" s="251"/>
      <c r="F39" s="252"/>
    </row>
    <row r="40" spans="1:6" s="5" customFormat="1" ht="16.5">
      <c r="A40" s="8"/>
      <c r="B40" s="253"/>
      <c r="C40" s="254"/>
      <c r="D40" s="254"/>
      <c r="E40" s="254"/>
      <c r="F40" s="255"/>
    </row>
    <row r="41" spans="1:6" ht="14.5" customHeight="1"/>
  </sheetData>
  <mergeCells count="28">
    <mergeCell ref="B36:E36"/>
    <mergeCell ref="B37:E37"/>
    <mergeCell ref="B38:E38"/>
    <mergeCell ref="B39:F40"/>
    <mergeCell ref="B31:E31"/>
    <mergeCell ref="B32:E32"/>
    <mergeCell ref="B33:E33"/>
    <mergeCell ref="B34:E34"/>
    <mergeCell ref="B35:E35"/>
    <mergeCell ref="B3:M3"/>
    <mergeCell ref="B19:E19"/>
    <mergeCell ref="B20:E20"/>
    <mergeCell ref="B21:E21"/>
    <mergeCell ref="B22:E22"/>
    <mergeCell ref="B7:E7"/>
    <mergeCell ref="B8:E8"/>
    <mergeCell ref="B15:F16"/>
    <mergeCell ref="B9:E9"/>
    <mergeCell ref="B10:E10"/>
    <mergeCell ref="B11:E11"/>
    <mergeCell ref="B12:E12"/>
    <mergeCell ref="B13:E13"/>
    <mergeCell ref="B14:E14"/>
    <mergeCell ref="B23:E23"/>
    <mergeCell ref="B24:E24"/>
    <mergeCell ref="B25:E25"/>
    <mergeCell ref="B26:E26"/>
    <mergeCell ref="B27:F28"/>
  </mergeCells>
  <phoneticPr fontId="1"/>
  <pageMargins left="0.70866141732283472" right="0.31496062992125984" top="0.74803149606299213" bottom="0.74803149606299213" header="0.31496062992125984" footer="0.31496062992125984"/>
  <pageSetup paperSize="9" scale="77" orientation="portrait" r:id="rId1"/>
  <ignoredErrors>
    <ignoredError sqref="F8:F14 F20:F26 F32:F38"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07FB8-A3B3-4D5C-BFBF-D903C85D5AF2}">
  <sheetPr>
    <pageSetUpPr fitToPage="1"/>
  </sheetPr>
  <dimension ref="A1:M46"/>
  <sheetViews>
    <sheetView showGridLines="0" view="pageBreakPreview" topLeftCell="A19" zoomScaleNormal="100" zoomScaleSheetLayoutView="100" workbookViewId="0">
      <selection activeCell="B35" sqref="B35"/>
    </sheetView>
  </sheetViews>
  <sheetFormatPr defaultColWidth="8.75" defaultRowHeight="39.65" customHeight="1"/>
  <cols>
    <col min="1" max="1" width="2.33203125" style="1" customWidth="1"/>
    <col min="2" max="2" width="5.58203125" style="1" customWidth="1"/>
    <col min="3" max="3" width="12" style="1" customWidth="1"/>
    <col min="4" max="4" width="11.83203125" style="1" customWidth="1"/>
    <col min="5" max="5" width="32.83203125" style="1" customWidth="1"/>
    <col min="6" max="6" width="86" style="1" customWidth="1"/>
    <col min="7" max="7" width="8.75" style="1"/>
    <col min="8" max="8" width="46.5" style="1" customWidth="1"/>
    <col min="9" max="16384" width="8.75" style="1"/>
  </cols>
  <sheetData>
    <row r="1" spans="1:13" ht="16.5">
      <c r="B1" s="208" t="str">
        <f>'活動実績一覧(集計)'!B1</f>
        <v>START 大学・エコシステム推進型 大学推進型 中間報告書</v>
      </c>
      <c r="C1" s="63"/>
      <c r="D1" s="5"/>
      <c r="E1" s="5"/>
    </row>
    <row r="2" spans="1:13" ht="13"/>
    <row r="3" spans="1:13" ht="24" customHeight="1">
      <c r="B3" s="267" t="str">
        <f>"機関名："&amp;'活動実績一覧(集計)'!C3</f>
        <v>機関名：●●大学（主幹機関）　　　　　　　●●大学（共同機関）</v>
      </c>
      <c r="C3" s="268"/>
      <c r="D3" s="268"/>
      <c r="E3" s="268"/>
      <c r="F3" s="268"/>
      <c r="G3" s="196"/>
      <c r="H3" s="196"/>
      <c r="I3" s="196"/>
      <c r="J3" s="196"/>
      <c r="K3" s="196"/>
      <c r="L3" s="196"/>
      <c r="M3" s="196"/>
    </row>
    <row r="4" spans="1:13" ht="13"/>
    <row r="5" spans="1:13" ht="13">
      <c r="B5" s="65" t="s">
        <v>139</v>
      </c>
      <c r="C5" s="65"/>
    </row>
    <row r="6" spans="1:13" s="180" customFormat="1" ht="13">
      <c r="B6" s="181" t="s">
        <v>229</v>
      </c>
      <c r="C6" s="181"/>
    </row>
    <row r="7" spans="1:13" ht="34.9" customHeight="1">
      <c r="B7" s="69" t="s">
        <v>20</v>
      </c>
      <c r="C7" s="159" t="s">
        <v>200</v>
      </c>
      <c r="D7" s="73" t="s">
        <v>82</v>
      </c>
      <c r="E7" s="73" t="s">
        <v>220</v>
      </c>
      <c r="F7" s="73" t="s">
        <v>36</v>
      </c>
      <c r="G7" s="74" t="s">
        <v>112</v>
      </c>
      <c r="H7" s="73" t="s">
        <v>38</v>
      </c>
    </row>
    <row r="8" spans="1:13" ht="16.899999999999999" customHeight="1">
      <c r="A8" s="58"/>
      <c r="B8" s="99" t="s">
        <v>53</v>
      </c>
      <c r="C8" s="115" t="s">
        <v>106</v>
      </c>
      <c r="D8" s="115">
        <v>44835</v>
      </c>
      <c r="E8" s="209" t="s">
        <v>201</v>
      </c>
      <c r="F8" s="91" t="s">
        <v>202</v>
      </c>
      <c r="G8" s="93">
        <v>20</v>
      </c>
      <c r="H8" s="91" t="s">
        <v>81</v>
      </c>
    </row>
    <row r="9" spans="1:13" ht="16" customHeight="1">
      <c r="B9" s="78">
        <v>1</v>
      </c>
      <c r="C9" s="116"/>
      <c r="D9" s="116"/>
      <c r="E9" s="116"/>
      <c r="F9" s="52"/>
      <c r="G9" s="94"/>
      <c r="H9" s="52"/>
    </row>
    <row r="10" spans="1:13" ht="16" customHeight="1">
      <c r="B10" s="78">
        <v>2</v>
      </c>
      <c r="C10" s="117"/>
      <c r="D10" s="117"/>
      <c r="E10" s="117"/>
      <c r="F10" s="52"/>
      <c r="G10" s="94"/>
      <c r="H10" s="52"/>
    </row>
    <row r="11" spans="1:13" ht="16" customHeight="1">
      <c r="B11" s="78">
        <v>3</v>
      </c>
      <c r="C11" s="117"/>
      <c r="D11" s="117"/>
      <c r="E11" s="117"/>
      <c r="F11" s="52"/>
      <c r="G11" s="94"/>
      <c r="H11" s="52"/>
    </row>
    <row r="12" spans="1:13" ht="16" customHeight="1">
      <c r="B12" s="78">
        <v>4</v>
      </c>
      <c r="C12" s="117"/>
      <c r="D12" s="117"/>
      <c r="E12" s="117"/>
      <c r="F12" s="52"/>
      <c r="G12" s="94"/>
      <c r="H12" s="52"/>
    </row>
    <row r="13" spans="1:13" ht="16" customHeight="1">
      <c r="B13" s="78">
        <v>5</v>
      </c>
      <c r="C13" s="117"/>
      <c r="D13" s="117"/>
      <c r="E13" s="117"/>
      <c r="F13" s="52"/>
      <c r="G13" s="94"/>
      <c r="H13" s="52"/>
    </row>
    <row r="14" spans="1:13" ht="16" customHeight="1">
      <c r="B14" s="78">
        <v>6</v>
      </c>
      <c r="C14" s="117"/>
      <c r="D14" s="117"/>
      <c r="E14" s="117"/>
      <c r="F14" s="52"/>
      <c r="G14" s="94"/>
      <c r="H14" s="52"/>
    </row>
    <row r="15" spans="1:13" ht="16" customHeight="1">
      <c r="B15" s="78">
        <v>7</v>
      </c>
      <c r="C15" s="117"/>
      <c r="D15" s="117"/>
      <c r="E15" s="117"/>
      <c r="F15" s="52"/>
      <c r="G15" s="94"/>
      <c r="H15" s="52"/>
    </row>
    <row r="16" spans="1:13" ht="16" customHeight="1">
      <c r="B16" s="78">
        <v>8</v>
      </c>
      <c r="C16" s="117"/>
      <c r="D16" s="117"/>
      <c r="E16" s="117"/>
      <c r="F16" s="52"/>
      <c r="G16" s="94"/>
      <c r="H16" s="52"/>
    </row>
    <row r="17" spans="1:8" ht="16" customHeight="1">
      <c r="B17" s="78">
        <v>9</v>
      </c>
      <c r="C17" s="117"/>
      <c r="D17" s="117"/>
      <c r="E17" s="117"/>
      <c r="F17" s="52"/>
      <c r="G17" s="94"/>
      <c r="H17" s="52"/>
    </row>
    <row r="18" spans="1:8" ht="16" customHeight="1">
      <c r="B18" s="78">
        <v>10</v>
      </c>
      <c r="C18" s="117"/>
      <c r="D18" s="117"/>
      <c r="E18" s="117"/>
      <c r="F18" s="52"/>
      <c r="G18" s="94"/>
      <c r="H18" s="52"/>
    </row>
    <row r="19" spans="1:8" ht="16" customHeight="1"/>
    <row r="20" spans="1:8" s="180" customFormat="1" ht="13">
      <c r="B20" s="181" t="s">
        <v>230</v>
      </c>
      <c r="C20" s="181"/>
    </row>
    <row r="21" spans="1:8" ht="34.9" customHeight="1">
      <c r="B21" s="170" t="s">
        <v>20</v>
      </c>
      <c r="C21" s="170" t="s">
        <v>200</v>
      </c>
      <c r="D21" s="73" t="s">
        <v>82</v>
      </c>
      <c r="E21" s="73" t="s">
        <v>220</v>
      </c>
      <c r="F21" s="73" t="s">
        <v>36</v>
      </c>
      <c r="G21" s="176" t="s">
        <v>112</v>
      </c>
      <c r="H21" s="73" t="s">
        <v>38</v>
      </c>
    </row>
    <row r="22" spans="1:8" ht="16.899999999999999" customHeight="1">
      <c r="A22" s="58"/>
      <c r="B22" s="99" t="s">
        <v>53</v>
      </c>
      <c r="C22" s="115" t="s">
        <v>106</v>
      </c>
      <c r="D22" s="115">
        <v>44835</v>
      </c>
      <c r="E22" s="209" t="s">
        <v>201</v>
      </c>
      <c r="F22" s="91" t="s">
        <v>202</v>
      </c>
      <c r="G22" s="93">
        <v>20</v>
      </c>
      <c r="H22" s="91" t="s">
        <v>81</v>
      </c>
    </row>
    <row r="23" spans="1:8" ht="16" customHeight="1">
      <c r="B23" s="78">
        <v>1</v>
      </c>
      <c r="C23" s="116"/>
      <c r="D23" s="116"/>
      <c r="E23" s="116"/>
      <c r="F23" s="169"/>
      <c r="G23" s="94"/>
      <c r="H23" s="169"/>
    </row>
    <row r="24" spans="1:8" ht="16" customHeight="1">
      <c r="B24" s="78">
        <v>2</v>
      </c>
      <c r="C24" s="117"/>
      <c r="D24" s="117"/>
      <c r="E24" s="117"/>
      <c r="F24" s="169"/>
      <c r="G24" s="94"/>
      <c r="H24" s="169"/>
    </row>
    <row r="25" spans="1:8" ht="16" customHeight="1">
      <c r="B25" s="78">
        <v>3</v>
      </c>
      <c r="C25" s="117"/>
      <c r="D25" s="117"/>
      <c r="E25" s="117"/>
      <c r="F25" s="169"/>
      <c r="G25" s="94"/>
      <c r="H25" s="169"/>
    </row>
    <row r="26" spans="1:8" ht="16" customHeight="1">
      <c r="B26" s="78">
        <v>4</v>
      </c>
      <c r="C26" s="117"/>
      <c r="D26" s="117"/>
      <c r="E26" s="117"/>
      <c r="F26" s="169"/>
      <c r="G26" s="94"/>
      <c r="H26" s="169"/>
    </row>
    <row r="27" spans="1:8" ht="16" customHeight="1">
      <c r="B27" s="78">
        <v>5</v>
      </c>
      <c r="C27" s="117"/>
      <c r="D27" s="117"/>
      <c r="E27" s="117"/>
      <c r="F27" s="169"/>
      <c r="G27" s="94"/>
      <c r="H27" s="169"/>
    </row>
    <row r="28" spans="1:8" ht="16" customHeight="1">
      <c r="B28" s="78">
        <v>6</v>
      </c>
      <c r="C28" s="117"/>
      <c r="D28" s="117"/>
      <c r="E28" s="117"/>
      <c r="F28" s="169"/>
      <c r="G28" s="94"/>
      <c r="H28" s="169"/>
    </row>
    <row r="29" spans="1:8" ht="16" customHeight="1">
      <c r="B29" s="78">
        <v>7</v>
      </c>
      <c r="C29" s="117"/>
      <c r="D29" s="117"/>
      <c r="E29" s="117"/>
      <c r="F29" s="169"/>
      <c r="G29" s="94"/>
      <c r="H29" s="169"/>
    </row>
    <row r="30" spans="1:8" ht="16" customHeight="1">
      <c r="B30" s="78">
        <v>8</v>
      </c>
      <c r="C30" s="117"/>
      <c r="D30" s="117"/>
      <c r="E30" s="117"/>
      <c r="F30" s="169"/>
      <c r="G30" s="94"/>
      <c r="H30" s="169"/>
    </row>
    <row r="31" spans="1:8" ht="16" customHeight="1">
      <c r="B31" s="78">
        <v>9</v>
      </c>
      <c r="C31" s="117"/>
      <c r="D31" s="117"/>
      <c r="E31" s="117"/>
      <c r="F31" s="169"/>
      <c r="G31" s="94"/>
      <c r="H31" s="169"/>
    </row>
    <row r="32" spans="1:8" ht="16" customHeight="1">
      <c r="B32" s="78">
        <v>10</v>
      </c>
      <c r="C32" s="117"/>
      <c r="D32" s="117"/>
      <c r="E32" s="117"/>
      <c r="F32" s="169"/>
      <c r="G32" s="94"/>
      <c r="H32" s="169"/>
    </row>
    <row r="33" spans="1:8" ht="16" customHeight="1"/>
    <row r="34" spans="1:8" s="180" customFormat="1" ht="13">
      <c r="B34" s="181" t="s">
        <v>231</v>
      </c>
      <c r="C34" s="181"/>
    </row>
    <row r="35" spans="1:8" ht="34.9" customHeight="1">
      <c r="B35" s="170" t="s">
        <v>20</v>
      </c>
      <c r="C35" s="170" t="s">
        <v>200</v>
      </c>
      <c r="D35" s="73" t="s">
        <v>82</v>
      </c>
      <c r="E35" s="73" t="s">
        <v>220</v>
      </c>
      <c r="F35" s="73" t="s">
        <v>36</v>
      </c>
      <c r="G35" s="176" t="s">
        <v>112</v>
      </c>
      <c r="H35" s="73" t="s">
        <v>38</v>
      </c>
    </row>
    <row r="36" spans="1:8" ht="16.899999999999999" customHeight="1">
      <c r="A36" s="58"/>
      <c r="B36" s="99" t="s">
        <v>53</v>
      </c>
      <c r="C36" s="115" t="s">
        <v>106</v>
      </c>
      <c r="D36" s="115">
        <v>44835</v>
      </c>
      <c r="E36" s="209" t="s">
        <v>201</v>
      </c>
      <c r="F36" s="91" t="s">
        <v>202</v>
      </c>
      <c r="G36" s="93">
        <v>20</v>
      </c>
      <c r="H36" s="91" t="s">
        <v>81</v>
      </c>
    </row>
    <row r="37" spans="1:8" ht="16" customHeight="1">
      <c r="B37" s="78">
        <v>1</v>
      </c>
      <c r="C37" s="116"/>
      <c r="D37" s="116"/>
      <c r="E37" s="116"/>
      <c r="F37" s="169"/>
      <c r="G37" s="94"/>
      <c r="H37" s="169"/>
    </row>
    <row r="38" spans="1:8" ht="16" customHeight="1">
      <c r="B38" s="78">
        <v>2</v>
      </c>
      <c r="C38" s="117"/>
      <c r="D38" s="117"/>
      <c r="E38" s="117"/>
      <c r="F38" s="169"/>
      <c r="G38" s="94"/>
      <c r="H38" s="169"/>
    </row>
    <row r="39" spans="1:8" ht="16" customHeight="1">
      <c r="B39" s="78">
        <v>3</v>
      </c>
      <c r="C39" s="117"/>
      <c r="D39" s="117"/>
      <c r="E39" s="117"/>
      <c r="F39" s="169"/>
      <c r="G39" s="94"/>
      <c r="H39" s="169"/>
    </row>
    <row r="40" spans="1:8" ht="16" customHeight="1">
      <c r="B40" s="78">
        <v>4</v>
      </c>
      <c r="C40" s="117"/>
      <c r="D40" s="117"/>
      <c r="E40" s="117"/>
      <c r="F40" s="169"/>
      <c r="G40" s="94"/>
      <c r="H40" s="169"/>
    </row>
    <row r="41" spans="1:8" ht="16" customHeight="1">
      <c r="B41" s="78">
        <v>5</v>
      </c>
      <c r="C41" s="117"/>
      <c r="D41" s="117"/>
      <c r="E41" s="117"/>
      <c r="F41" s="169"/>
      <c r="G41" s="94"/>
      <c r="H41" s="169"/>
    </row>
    <row r="42" spans="1:8" ht="16" customHeight="1">
      <c r="B42" s="78">
        <v>6</v>
      </c>
      <c r="C42" s="117"/>
      <c r="D42" s="117"/>
      <c r="E42" s="117"/>
      <c r="F42" s="169"/>
      <c r="G42" s="94"/>
      <c r="H42" s="169"/>
    </row>
    <row r="43" spans="1:8" ht="16" customHeight="1">
      <c r="B43" s="78">
        <v>7</v>
      </c>
      <c r="C43" s="117"/>
      <c r="D43" s="117"/>
      <c r="E43" s="117"/>
      <c r="F43" s="169"/>
      <c r="G43" s="94"/>
      <c r="H43" s="169"/>
    </row>
    <row r="44" spans="1:8" ht="16" customHeight="1">
      <c r="B44" s="78">
        <v>8</v>
      </c>
      <c r="C44" s="117"/>
      <c r="D44" s="117"/>
      <c r="E44" s="117"/>
      <c r="F44" s="169"/>
      <c r="G44" s="94"/>
      <c r="H44" s="169"/>
    </row>
    <row r="45" spans="1:8" ht="16" customHeight="1">
      <c r="B45" s="78">
        <v>9</v>
      </c>
      <c r="C45" s="117"/>
      <c r="D45" s="117"/>
      <c r="E45" s="117"/>
      <c r="F45" s="169"/>
      <c r="G45" s="94"/>
      <c r="H45" s="169"/>
    </row>
    <row r="46" spans="1:8" ht="16" customHeight="1">
      <c r="B46" s="78">
        <v>10</v>
      </c>
      <c r="C46" s="117"/>
      <c r="D46" s="117"/>
      <c r="E46" s="117"/>
      <c r="F46" s="169"/>
      <c r="G46" s="94"/>
      <c r="H46" s="169"/>
    </row>
  </sheetData>
  <mergeCells count="1">
    <mergeCell ref="B3:F3"/>
  </mergeCells>
  <phoneticPr fontId="1"/>
  <pageMargins left="0.70866141732283472" right="0.11811023622047245" top="0.74803149606299213" bottom="0.74803149606299213" header="0.31496062992125984" footer="0.31496062992125984"/>
  <pageSetup paperSize="9" scale="6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5680D-E444-4A10-BE24-CC251B2D5CCF}">
  <sheetPr>
    <pageSetUpPr fitToPage="1"/>
  </sheetPr>
  <dimension ref="B1:M81"/>
  <sheetViews>
    <sheetView showGridLines="0" view="pageBreakPreview" topLeftCell="B26" zoomScaleNormal="100" zoomScaleSheetLayoutView="100" workbookViewId="0">
      <selection activeCell="B59" sqref="B59"/>
    </sheetView>
  </sheetViews>
  <sheetFormatPr defaultColWidth="8.75" defaultRowHeight="13"/>
  <cols>
    <col min="1" max="1" width="2.33203125" style="1" customWidth="1"/>
    <col min="2" max="2" width="5.58203125" style="1" customWidth="1"/>
    <col min="3" max="4" width="25.58203125" style="1" customWidth="1"/>
    <col min="5" max="5" width="15.58203125" style="1" customWidth="1"/>
    <col min="6" max="6" width="19.25" style="1" customWidth="1"/>
    <col min="7" max="7" width="8.5" style="1" customWidth="1"/>
    <col min="8" max="8" width="15.58203125" style="1" customWidth="1"/>
    <col min="9" max="9" width="6.33203125" style="1" customWidth="1"/>
    <col min="10" max="10" width="20.08203125" style="1" customWidth="1"/>
    <col min="11" max="16384" width="8.75" style="1"/>
  </cols>
  <sheetData>
    <row r="1" spans="2:13" ht="16.5">
      <c r="B1" s="208" t="str">
        <f>'活動実績一覧(集計)'!B1</f>
        <v>START 大学・エコシステム推進型 大学推進型 中間報告書</v>
      </c>
      <c r="C1" s="5"/>
      <c r="D1" s="5"/>
      <c r="E1" s="5"/>
      <c r="F1" s="5"/>
      <c r="G1" s="5"/>
      <c r="H1" s="5"/>
    </row>
    <row r="3" spans="2:13" ht="24" customHeight="1">
      <c r="B3" s="267" t="str">
        <f>"機関名："&amp;'活動実績一覧(集計)'!C3</f>
        <v>機関名：●●大学（主幹機関）　　　　　　　●●大学（共同機関）</v>
      </c>
      <c r="C3" s="268"/>
      <c r="D3" s="268"/>
      <c r="E3" s="268"/>
      <c r="F3" s="268"/>
      <c r="G3" s="196"/>
      <c r="H3" s="196"/>
      <c r="I3" s="196"/>
      <c r="J3" s="196"/>
      <c r="K3" s="196"/>
      <c r="L3" s="196"/>
      <c r="M3" s="196"/>
    </row>
    <row r="5" spans="2:13">
      <c r="B5" s="65" t="s">
        <v>140</v>
      </c>
    </row>
    <row r="6" spans="2:13" ht="20.5" customHeight="1">
      <c r="B6" s="62" t="s">
        <v>90</v>
      </c>
      <c r="C6" s="256" t="s">
        <v>91</v>
      </c>
      <c r="D6" s="256"/>
      <c r="E6" s="256"/>
      <c r="F6" s="256"/>
      <c r="G6" s="256"/>
      <c r="H6" s="256"/>
      <c r="I6" s="256"/>
      <c r="J6" s="256"/>
    </row>
    <row r="7" spans="2:13" ht="28.9" customHeight="1">
      <c r="B7" s="62" t="s">
        <v>90</v>
      </c>
      <c r="C7" s="256" t="s">
        <v>92</v>
      </c>
      <c r="D7" s="256"/>
      <c r="E7" s="256"/>
      <c r="F7" s="256"/>
      <c r="G7" s="256"/>
      <c r="H7" s="256"/>
      <c r="I7" s="256"/>
      <c r="J7" s="256"/>
    </row>
    <row r="8" spans="2:13">
      <c r="B8" s="65" t="s">
        <v>229</v>
      </c>
    </row>
    <row r="9" spans="2:13" ht="38.5" customHeight="1">
      <c r="B9" s="72" t="s">
        <v>20</v>
      </c>
      <c r="C9" s="75" t="s">
        <v>22</v>
      </c>
      <c r="D9" s="75" t="s">
        <v>27</v>
      </c>
      <c r="E9" s="75" t="s">
        <v>23</v>
      </c>
      <c r="F9" s="69" t="s">
        <v>24</v>
      </c>
      <c r="G9" s="121" t="s">
        <v>104</v>
      </c>
      <c r="H9" s="69" t="s">
        <v>25</v>
      </c>
      <c r="I9" s="77" t="s">
        <v>102</v>
      </c>
      <c r="J9" s="69" t="s">
        <v>26</v>
      </c>
    </row>
    <row r="10" spans="2:13" ht="22.5" customHeight="1">
      <c r="B10" s="100" t="s">
        <v>53</v>
      </c>
      <c r="C10" s="95" t="s">
        <v>64</v>
      </c>
      <c r="D10" s="96" t="s">
        <v>105</v>
      </c>
      <c r="E10" s="118">
        <v>44533</v>
      </c>
      <c r="F10" s="87" t="s">
        <v>117</v>
      </c>
      <c r="G10" s="90" t="s">
        <v>29</v>
      </c>
      <c r="H10" s="119" t="s">
        <v>106</v>
      </c>
      <c r="I10" s="90" t="s">
        <v>103</v>
      </c>
      <c r="J10" s="87"/>
    </row>
    <row r="11" spans="2:13" ht="22.5" customHeight="1">
      <c r="B11" s="100" t="s">
        <v>53</v>
      </c>
      <c r="C11" s="95" t="s">
        <v>65</v>
      </c>
      <c r="D11" s="96"/>
      <c r="E11" s="118">
        <v>44533</v>
      </c>
      <c r="F11" s="87" t="s">
        <v>66</v>
      </c>
      <c r="G11" s="90" t="s">
        <v>29</v>
      </c>
      <c r="H11" s="119"/>
      <c r="I11" s="90" t="s">
        <v>42</v>
      </c>
      <c r="J11" s="87"/>
    </row>
    <row r="12" spans="2:13">
      <c r="B12" s="78">
        <v>1</v>
      </c>
      <c r="C12" s="52"/>
      <c r="D12" s="54"/>
      <c r="E12" s="122"/>
      <c r="F12" s="52"/>
      <c r="G12" s="54"/>
      <c r="H12" s="120"/>
      <c r="I12" s="54"/>
      <c r="J12" s="52"/>
    </row>
    <row r="13" spans="2:13">
      <c r="B13" s="78">
        <v>2</v>
      </c>
      <c r="C13" s="52"/>
      <c r="D13" s="54"/>
      <c r="E13" s="122"/>
      <c r="F13" s="52"/>
      <c r="G13" s="54"/>
      <c r="H13" s="52"/>
      <c r="I13" s="54"/>
      <c r="J13" s="52"/>
    </row>
    <row r="14" spans="2:13">
      <c r="B14" s="78">
        <v>3</v>
      </c>
      <c r="C14" s="52"/>
      <c r="D14" s="54"/>
      <c r="E14" s="122"/>
      <c r="F14" s="52"/>
      <c r="G14" s="54"/>
      <c r="H14" s="52"/>
      <c r="I14" s="54"/>
      <c r="J14" s="52"/>
    </row>
    <row r="15" spans="2:13">
      <c r="B15" s="78">
        <v>4</v>
      </c>
      <c r="C15" s="52"/>
      <c r="D15" s="54"/>
      <c r="E15" s="122"/>
      <c r="F15" s="52"/>
      <c r="G15" s="54"/>
      <c r="H15" s="52"/>
      <c r="I15" s="54"/>
      <c r="J15" s="52"/>
    </row>
    <row r="16" spans="2:13">
      <c r="B16" s="78">
        <v>5</v>
      </c>
      <c r="C16" s="199"/>
      <c r="D16" s="54"/>
      <c r="E16" s="122"/>
      <c r="F16" s="52"/>
      <c r="G16" s="54"/>
      <c r="H16" s="52"/>
      <c r="I16" s="54"/>
      <c r="J16" s="52"/>
    </row>
    <row r="17" spans="2:10">
      <c r="B17" s="78">
        <v>6</v>
      </c>
      <c r="C17" s="52"/>
      <c r="D17" s="54"/>
      <c r="E17" s="122"/>
      <c r="F17" s="52"/>
      <c r="G17" s="54"/>
      <c r="H17" s="52"/>
      <c r="I17" s="54"/>
      <c r="J17" s="52"/>
    </row>
    <row r="18" spans="2:10">
      <c r="B18" s="78">
        <v>7</v>
      </c>
      <c r="C18" s="52"/>
      <c r="D18" s="54"/>
      <c r="E18" s="122"/>
      <c r="F18" s="52"/>
      <c r="G18" s="54"/>
      <c r="H18" s="52"/>
      <c r="I18" s="54"/>
      <c r="J18" s="52"/>
    </row>
    <row r="19" spans="2:10">
      <c r="B19" s="78">
        <v>8</v>
      </c>
      <c r="C19" s="52"/>
      <c r="D19" s="54"/>
      <c r="E19" s="122"/>
      <c r="F19" s="52"/>
      <c r="G19" s="54"/>
      <c r="H19" s="52"/>
      <c r="I19" s="54"/>
      <c r="J19" s="52"/>
    </row>
    <row r="20" spans="2:10">
      <c r="B20" s="78">
        <v>9</v>
      </c>
      <c r="C20" s="52"/>
      <c r="D20" s="54"/>
      <c r="E20" s="122"/>
      <c r="F20" s="52"/>
      <c r="G20" s="54"/>
      <c r="H20" s="52"/>
      <c r="I20" s="54"/>
      <c r="J20" s="52"/>
    </row>
    <row r="21" spans="2:10">
      <c r="B21" s="78">
        <v>10</v>
      </c>
      <c r="C21" s="52"/>
      <c r="D21" s="54"/>
      <c r="E21" s="122"/>
      <c r="F21" s="52"/>
      <c r="G21" s="54"/>
      <c r="H21" s="52"/>
      <c r="I21" s="54"/>
      <c r="J21" s="52"/>
    </row>
    <row r="22" spans="2:10">
      <c r="B22" s="78">
        <v>11</v>
      </c>
      <c r="C22" s="188"/>
      <c r="D22" s="54"/>
      <c r="E22" s="122"/>
      <c r="F22" s="188"/>
      <c r="G22" s="54"/>
      <c r="H22" s="120"/>
      <c r="I22" s="54"/>
      <c r="J22" s="188"/>
    </row>
    <row r="23" spans="2:10">
      <c r="B23" s="78">
        <v>12</v>
      </c>
      <c r="C23" s="188"/>
      <c r="D23" s="54"/>
      <c r="E23" s="122"/>
      <c r="F23" s="188"/>
      <c r="G23" s="54"/>
      <c r="H23" s="188"/>
      <c r="I23" s="54"/>
      <c r="J23" s="188"/>
    </row>
    <row r="24" spans="2:10">
      <c r="B24" s="78">
        <v>13</v>
      </c>
      <c r="C24" s="188"/>
      <c r="D24" s="54"/>
      <c r="E24" s="122"/>
      <c r="F24" s="188"/>
      <c r="G24" s="54"/>
      <c r="H24" s="188"/>
      <c r="I24" s="54"/>
      <c r="J24" s="188"/>
    </row>
    <row r="25" spans="2:10">
      <c r="B25" s="78">
        <v>14</v>
      </c>
      <c r="C25" s="188"/>
      <c r="D25" s="54"/>
      <c r="E25" s="122"/>
      <c r="F25" s="188"/>
      <c r="G25" s="54"/>
      <c r="H25" s="188"/>
      <c r="I25" s="54"/>
      <c r="J25" s="188"/>
    </row>
    <row r="26" spans="2:10">
      <c r="B26" s="78">
        <v>15</v>
      </c>
      <c r="C26" s="188"/>
      <c r="D26" s="54"/>
      <c r="E26" s="122"/>
      <c r="F26" s="188"/>
      <c r="G26" s="54"/>
      <c r="H26" s="188"/>
      <c r="I26" s="54"/>
      <c r="J26" s="188"/>
    </row>
    <row r="27" spans="2:10">
      <c r="B27" s="78">
        <v>16</v>
      </c>
      <c r="C27" s="188"/>
      <c r="D27" s="54"/>
      <c r="E27" s="122"/>
      <c r="F27" s="188"/>
      <c r="G27" s="54"/>
      <c r="H27" s="188"/>
      <c r="I27" s="54"/>
      <c r="J27" s="188"/>
    </row>
    <row r="28" spans="2:10">
      <c r="B28" s="78">
        <v>17</v>
      </c>
      <c r="C28" s="188"/>
      <c r="D28" s="54"/>
      <c r="E28" s="122"/>
      <c r="F28" s="188"/>
      <c r="G28" s="54"/>
      <c r="H28" s="188"/>
      <c r="I28" s="54"/>
      <c r="J28" s="188"/>
    </row>
    <row r="29" spans="2:10">
      <c r="B29" s="78">
        <v>18</v>
      </c>
      <c r="C29" s="188"/>
      <c r="D29" s="54"/>
      <c r="E29" s="122"/>
      <c r="F29" s="188"/>
      <c r="G29" s="54"/>
      <c r="H29" s="188"/>
      <c r="I29" s="54"/>
      <c r="J29" s="188"/>
    </row>
    <row r="30" spans="2:10">
      <c r="B30" s="78">
        <v>19</v>
      </c>
      <c r="C30" s="188"/>
      <c r="D30" s="54"/>
      <c r="E30" s="122"/>
      <c r="F30" s="188"/>
      <c r="G30" s="54"/>
      <c r="H30" s="188"/>
      <c r="I30" s="54"/>
      <c r="J30" s="188"/>
    </row>
    <row r="31" spans="2:10">
      <c r="B31" s="78">
        <v>20</v>
      </c>
      <c r="C31" s="188"/>
      <c r="D31" s="54"/>
      <c r="E31" s="122"/>
      <c r="F31" s="188"/>
      <c r="G31" s="54"/>
      <c r="H31" s="188"/>
      <c r="I31" s="54"/>
      <c r="J31" s="188"/>
    </row>
    <row r="32" spans="2:10">
      <c r="J32" s="48"/>
    </row>
    <row r="33" spans="2:10">
      <c r="B33" s="65" t="s">
        <v>230</v>
      </c>
    </row>
    <row r="34" spans="2:10" ht="38.5" customHeight="1">
      <c r="B34" s="72" t="s">
        <v>20</v>
      </c>
      <c r="C34" s="175" t="s">
        <v>22</v>
      </c>
      <c r="D34" s="175" t="s">
        <v>27</v>
      </c>
      <c r="E34" s="175" t="s">
        <v>23</v>
      </c>
      <c r="F34" s="170" t="s">
        <v>24</v>
      </c>
      <c r="G34" s="121" t="s">
        <v>104</v>
      </c>
      <c r="H34" s="170" t="s">
        <v>25</v>
      </c>
      <c r="I34" s="77" t="s">
        <v>102</v>
      </c>
      <c r="J34" s="170" t="s">
        <v>26</v>
      </c>
    </row>
    <row r="35" spans="2:10" ht="22.5" customHeight="1">
      <c r="B35" s="100" t="s">
        <v>53</v>
      </c>
      <c r="C35" s="95" t="s">
        <v>64</v>
      </c>
      <c r="D35" s="96" t="s">
        <v>105</v>
      </c>
      <c r="E35" s="118">
        <v>44533</v>
      </c>
      <c r="F35" s="87" t="s">
        <v>117</v>
      </c>
      <c r="G35" s="90" t="s">
        <v>29</v>
      </c>
      <c r="H35" s="119" t="s">
        <v>106</v>
      </c>
      <c r="I35" s="90" t="s">
        <v>103</v>
      </c>
      <c r="J35" s="87"/>
    </row>
    <row r="36" spans="2:10" ht="22.5" customHeight="1">
      <c r="B36" s="100" t="s">
        <v>53</v>
      </c>
      <c r="C36" s="95" t="s">
        <v>65</v>
      </c>
      <c r="D36" s="96"/>
      <c r="E36" s="118">
        <v>44533</v>
      </c>
      <c r="F36" s="87" t="s">
        <v>66</v>
      </c>
      <c r="G36" s="90" t="s">
        <v>29</v>
      </c>
      <c r="H36" s="119"/>
      <c r="I36" s="90" t="s">
        <v>42</v>
      </c>
      <c r="J36" s="87"/>
    </row>
    <row r="37" spans="2:10">
      <c r="B37" s="78">
        <v>1</v>
      </c>
      <c r="C37" s="169"/>
      <c r="D37" s="54"/>
      <c r="E37" s="122"/>
      <c r="F37" s="169"/>
      <c r="G37" s="54"/>
      <c r="H37" s="120"/>
      <c r="I37" s="54"/>
      <c r="J37" s="169"/>
    </row>
    <row r="38" spans="2:10">
      <c r="B38" s="78">
        <v>2</v>
      </c>
      <c r="C38" s="169"/>
      <c r="D38" s="54"/>
      <c r="E38" s="122"/>
      <c r="F38" s="169"/>
      <c r="G38" s="54"/>
      <c r="H38" s="169"/>
      <c r="I38" s="54"/>
      <c r="J38" s="169"/>
    </row>
    <row r="39" spans="2:10">
      <c r="B39" s="78">
        <v>3</v>
      </c>
      <c r="C39" s="169"/>
      <c r="D39" s="54"/>
      <c r="E39" s="122"/>
      <c r="F39" s="169"/>
      <c r="G39" s="54"/>
      <c r="H39" s="169"/>
      <c r="I39" s="54"/>
      <c r="J39" s="169"/>
    </row>
    <row r="40" spans="2:10">
      <c r="B40" s="78">
        <v>4</v>
      </c>
      <c r="C40" s="169"/>
      <c r="D40" s="54"/>
      <c r="E40" s="122"/>
      <c r="F40" s="169"/>
      <c r="G40" s="54"/>
      <c r="H40" s="169"/>
      <c r="I40" s="54"/>
      <c r="J40" s="169"/>
    </row>
    <row r="41" spans="2:10">
      <c r="B41" s="78">
        <v>5</v>
      </c>
      <c r="C41" s="169"/>
      <c r="D41" s="54"/>
      <c r="E41" s="122"/>
      <c r="F41" s="169"/>
      <c r="G41" s="54"/>
      <c r="H41" s="169"/>
      <c r="I41" s="54"/>
      <c r="J41" s="169"/>
    </row>
    <row r="42" spans="2:10">
      <c r="B42" s="78">
        <v>6</v>
      </c>
      <c r="C42" s="169"/>
      <c r="D42" s="54"/>
      <c r="E42" s="122"/>
      <c r="F42" s="169"/>
      <c r="G42" s="54"/>
      <c r="H42" s="169"/>
      <c r="I42" s="54"/>
      <c r="J42" s="169"/>
    </row>
    <row r="43" spans="2:10">
      <c r="B43" s="78">
        <v>7</v>
      </c>
      <c r="C43" s="169"/>
      <c r="D43" s="54"/>
      <c r="E43" s="122"/>
      <c r="F43" s="169"/>
      <c r="G43" s="54"/>
      <c r="H43" s="169"/>
      <c r="I43" s="54"/>
      <c r="J43" s="169"/>
    </row>
    <row r="44" spans="2:10">
      <c r="B44" s="78">
        <v>8</v>
      </c>
      <c r="C44" s="169"/>
      <c r="D44" s="54"/>
      <c r="E44" s="122"/>
      <c r="F44" s="169"/>
      <c r="G44" s="54"/>
      <c r="H44" s="169"/>
      <c r="I44" s="54"/>
      <c r="J44" s="169"/>
    </row>
    <row r="45" spans="2:10">
      <c r="B45" s="78">
        <v>9</v>
      </c>
      <c r="C45" s="169"/>
      <c r="D45" s="54"/>
      <c r="E45" s="122"/>
      <c r="F45" s="169"/>
      <c r="G45" s="54"/>
      <c r="H45" s="169"/>
      <c r="I45" s="54"/>
      <c r="J45" s="169"/>
    </row>
    <row r="46" spans="2:10">
      <c r="B46" s="78">
        <v>10</v>
      </c>
      <c r="C46" s="169"/>
      <c r="D46" s="54"/>
      <c r="E46" s="122"/>
      <c r="F46" s="169"/>
      <c r="G46" s="54"/>
      <c r="H46" s="169"/>
      <c r="I46" s="54"/>
      <c r="J46" s="169"/>
    </row>
    <row r="47" spans="2:10">
      <c r="B47" s="78">
        <v>11</v>
      </c>
      <c r="C47" s="188"/>
      <c r="D47" s="54"/>
      <c r="E47" s="122"/>
      <c r="F47" s="188"/>
      <c r="G47" s="54"/>
      <c r="H47" s="120"/>
      <c r="I47" s="54"/>
      <c r="J47" s="188"/>
    </row>
    <row r="48" spans="2:10">
      <c r="B48" s="78">
        <v>12</v>
      </c>
      <c r="C48" s="188"/>
      <c r="D48" s="54"/>
      <c r="E48" s="122"/>
      <c r="F48" s="188"/>
      <c r="G48" s="54"/>
      <c r="H48" s="188"/>
      <c r="I48" s="54"/>
      <c r="J48" s="188"/>
    </row>
    <row r="49" spans="2:10">
      <c r="B49" s="78">
        <v>13</v>
      </c>
      <c r="C49" s="188"/>
      <c r="D49" s="54"/>
      <c r="E49" s="122"/>
      <c r="F49" s="188"/>
      <c r="G49" s="54"/>
      <c r="H49" s="188"/>
      <c r="I49" s="54"/>
      <c r="J49" s="188"/>
    </row>
    <row r="50" spans="2:10">
      <c r="B50" s="78">
        <v>14</v>
      </c>
      <c r="C50" s="188"/>
      <c r="D50" s="54"/>
      <c r="E50" s="122"/>
      <c r="F50" s="188"/>
      <c r="G50" s="54"/>
      <c r="H50" s="188"/>
      <c r="I50" s="54"/>
      <c r="J50" s="188"/>
    </row>
    <row r="51" spans="2:10">
      <c r="B51" s="78">
        <v>15</v>
      </c>
      <c r="C51" s="188"/>
      <c r="D51" s="54"/>
      <c r="E51" s="122"/>
      <c r="F51" s="188"/>
      <c r="G51" s="54"/>
      <c r="H51" s="188"/>
      <c r="I51" s="54"/>
      <c r="J51" s="188"/>
    </row>
    <row r="52" spans="2:10">
      <c r="B52" s="78">
        <v>16</v>
      </c>
      <c r="C52" s="188"/>
      <c r="D52" s="54"/>
      <c r="E52" s="122"/>
      <c r="F52" s="188"/>
      <c r="G52" s="54"/>
      <c r="H52" s="188"/>
      <c r="I52" s="54"/>
      <c r="J52" s="188"/>
    </row>
    <row r="53" spans="2:10">
      <c r="B53" s="78">
        <v>17</v>
      </c>
      <c r="C53" s="188"/>
      <c r="D53" s="54"/>
      <c r="E53" s="122"/>
      <c r="F53" s="188"/>
      <c r="G53" s="54"/>
      <c r="H53" s="188"/>
      <c r="I53" s="54"/>
      <c r="J53" s="188"/>
    </row>
    <row r="54" spans="2:10">
      <c r="B54" s="78">
        <v>18</v>
      </c>
      <c r="C54" s="188"/>
      <c r="D54" s="54"/>
      <c r="E54" s="122"/>
      <c r="F54" s="188"/>
      <c r="G54" s="54"/>
      <c r="H54" s="188"/>
      <c r="I54" s="54"/>
      <c r="J54" s="188"/>
    </row>
    <row r="55" spans="2:10">
      <c r="B55" s="78">
        <v>19</v>
      </c>
      <c r="C55" s="188"/>
      <c r="D55" s="54"/>
      <c r="E55" s="122"/>
      <c r="F55" s="188"/>
      <c r="G55" s="54"/>
      <c r="H55" s="188"/>
      <c r="I55" s="54"/>
      <c r="J55" s="188"/>
    </row>
    <row r="56" spans="2:10">
      <c r="B56" s="78">
        <v>20</v>
      </c>
      <c r="C56" s="188"/>
      <c r="D56" s="54"/>
      <c r="E56" s="122"/>
      <c r="F56" s="188"/>
      <c r="G56" s="54"/>
      <c r="H56" s="188"/>
      <c r="I56" s="54"/>
      <c r="J56" s="188"/>
    </row>
    <row r="58" spans="2:10">
      <c r="B58" s="65" t="s">
        <v>231</v>
      </c>
    </row>
    <row r="59" spans="2:10" ht="38.5" customHeight="1">
      <c r="B59" s="72" t="s">
        <v>20</v>
      </c>
      <c r="C59" s="175" t="s">
        <v>22</v>
      </c>
      <c r="D59" s="175" t="s">
        <v>27</v>
      </c>
      <c r="E59" s="175" t="s">
        <v>23</v>
      </c>
      <c r="F59" s="170" t="s">
        <v>24</v>
      </c>
      <c r="G59" s="121" t="s">
        <v>104</v>
      </c>
      <c r="H59" s="170" t="s">
        <v>25</v>
      </c>
      <c r="I59" s="77" t="s">
        <v>102</v>
      </c>
      <c r="J59" s="170" t="s">
        <v>26</v>
      </c>
    </row>
    <row r="60" spans="2:10" ht="22.5" customHeight="1">
      <c r="B60" s="100" t="s">
        <v>53</v>
      </c>
      <c r="C60" s="95" t="s">
        <v>64</v>
      </c>
      <c r="D60" s="96" t="s">
        <v>105</v>
      </c>
      <c r="E60" s="118">
        <v>44533</v>
      </c>
      <c r="F60" s="87" t="s">
        <v>117</v>
      </c>
      <c r="G60" s="90" t="s">
        <v>29</v>
      </c>
      <c r="H60" s="119" t="s">
        <v>106</v>
      </c>
      <c r="I60" s="90" t="s">
        <v>103</v>
      </c>
      <c r="J60" s="87"/>
    </row>
    <row r="61" spans="2:10" ht="22.5" customHeight="1">
      <c r="B61" s="100" t="s">
        <v>53</v>
      </c>
      <c r="C61" s="95" t="s">
        <v>65</v>
      </c>
      <c r="D61" s="96"/>
      <c r="E61" s="118">
        <v>44533</v>
      </c>
      <c r="F61" s="87" t="s">
        <v>66</v>
      </c>
      <c r="G61" s="90" t="s">
        <v>29</v>
      </c>
      <c r="H61" s="119"/>
      <c r="I61" s="90" t="s">
        <v>42</v>
      </c>
      <c r="J61" s="87"/>
    </row>
    <row r="62" spans="2:10">
      <c r="B62" s="78">
        <v>1</v>
      </c>
      <c r="C62" s="169"/>
      <c r="D62" s="54"/>
      <c r="E62" s="122"/>
      <c r="F62" s="169"/>
      <c r="G62" s="54"/>
      <c r="H62" s="120"/>
      <c r="I62" s="54"/>
      <c r="J62" s="169"/>
    </row>
    <row r="63" spans="2:10">
      <c r="B63" s="78">
        <v>2</v>
      </c>
      <c r="C63" s="169"/>
      <c r="D63" s="54"/>
      <c r="E63" s="122"/>
      <c r="F63" s="169"/>
      <c r="G63" s="54"/>
      <c r="H63" s="169"/>
      <c r="I63" s="54"/>
      <c r="J63" s="169"/>
    </row>
    <row r="64" spans="2:10">
      <c r="B64" s="78">
        <v>3</v>
      </c>
      <c r="C64" s="169"/>
      <c r="D64" s="54"/>
      <c r="E64" s="122"/>
      <c r="F64" s="169"/>
      <c r="G64" s="54"/>
      <c r="H64" s="169"/>
      <c r="I64" s="54"/>
      <c r="J64" s="169"/>
    </row>
    <row r="65" spans="2:10">
      <c r="B65" s="78">
        <v>4</v>
      </c>
      <c r="C65" s="169"/>
      <c r="D65" s="54"/>
      <c r="E65" s="122"/>
      <c r="F65" s="169"/>
      <c r="G65" s="54"/>
      <c r="H65" s="169"/>
      <c r="I65" s="54"/>
      <c r="J65" s="169"/>
    </row>
    <row r="66" spans="2:10">
      <c r="B66" s="78">
        <v>5</v>
      </c>
      <c r="C66" s="169"/>
      <c r="D66" s="54"/>
      <c r="E66" s="122"/>
      <c r="F66" s="169"/>
      <c r="G66" s="54"/>
      <c r="H66" s="169"/>
      <c r="I66" s="54"/>
      <c r="J66" s="169"/>
    </row>
    <row r="67" spans="2:10">
      <c r="B67" s="78">
        <v>6</v>
      </c>
      <c r="C67" s="169"/>
      <c r="D67" s="54"/>
      <c r="E67" s="122"/>
      <c r="F67" s="169"/>
      <c r="G67" s="54"/>
      <c r="H67" s="169"/>
      <c r="I67" s="54"/>
      <c r="J67" s="169"/>
    </row>
    <row r="68" spans="2:10">
      <c r="B68" s="78">
        <v>7</v>
      </c>
      <c r="C68" s="169"/>
      <c r="D68" s="54"/>
      <c r="E68" s="122"/>
      <c r="F68" s="169"/>
      <c r="G68" s="54"/>
      <c r="H68" s="169"/>
      <c r="I68" s="54"/>
      <c r="J68" s="169"/>
    </row>
    <row r="69" spans="2:10">
      <c r="B69" s="78">
        <v>8</v>
      </c>
      <c r="C69" s="169"/>
      <c r="D69" s="54"/>
      <c r="E69" s="122"/>
      <c r="F69" s="169"/>
      <c r="G69" s="54"/>
      <c r="H69" s="169"/>
      <c r="I69" s="54"/>
      <c r="J69" s="169"/>
    </row>
    <row r="70" spans="2:10">
      <c r="B70" s="78">
        <v>9</v>
      </c>
      <c r="C70" s="169"/>
      <c r="D70" s="54"/>
      <c r="E70" s="122"/>
      <c r="F70" s="169"/>
      <c r="G70" s="54"/>
      <c r="H70" s="169"/>
      <c r="I70" s="54"/>
      <c r="J70" s="169"/>
    </row>
    <row r="71" spans="2:10">
      <c r="B71" s="78">
        <v>10</v>
      </c>
      <c r="C71" s="169"/>
      <c r="D71" s="54"/>
      <c r="E71" s="122"/>
      <c r="F71" s="169"/>
      <c r="G71" s="54"/>
      <c r="H71" s="169"/>
      <c r="I71" s="54"/>
      <c r="J71" s="169"/>
    </row>
    <row r="72" spans="2:10">
      <c r="B72" s="78">
        <v>11</v>
      </c>
      <c r="C72" s="188"/>
      <c r="D72" s="54"/>
      <c r="E72" s="122"/>
      <c r="F72" s="188"/>
      <c r="G72" s="54"/>
      <c r="H72" s="120"/>
      <c r="I72" s="54"/>
      <c r="J72" s="188"/>
    </row>
    <row r="73" spans="2:10">
      <c r="B73" s="78">
        <v>12</v>
      </c>
      <c r="C73" s="188"/>
      <c r="D73" s="54"/>
      <c r="E73" s="122"/>
      <c r="F73" s="188"/>
      <c r="G73" s="54"/>
      <c r="H73" s="188"/>
      <c r="I73" s="54"/>
      <c r="J73" s="188"/>
    </row>
    <row r="74" spans="2:10">
      <c r="B74" s="78">
        <v>13</v>
      </c>
      <c r="C74" s="188"/>
      <c r="D74" s="54"/>
      <c r="E74" s="122"/>
      <c r="F74" s="188"/>
      <c r="G74" s="54"/>
      <c r="H74" s="188"/>
      <c r="I74" s="54"/>
      <c r="J74" s="188"/>
    </row>
    <row r="75" spans="2:10">
      <c r="B75" s="78">
        <v>14</v>
      </c>
      <c r="C75" s="188"/>
      <c r="D75" s="54"/>
      <c r="E75" s="122"/>
      <c r="F75" s="188"/>
      <c r="G75" s="54"/>
      <c r="H75" s="188"/>
      <c r="I75" s="54"/>
      <c r="J75" s="188"/>
    </row>
    <row r="76" spans="2:10">
      <c r="B76" s="78">
        <v>15</v>
      </c>
      <c r="C76" s="188"/>
      <c r="D76" s="54"/>
      <c r="E76" s="122"/>
      <c r="F76" s="188"/>
      <c r="G76" s="54"/>
      <c r="H76" s="188"/>
      <c r="I76" s="54"/>
      <c r="J76" s="188"/>
    </row>
    <row r="77" spans="2:10">
      <c r="B77" s="78">
        <v>16</v>
      </c>
      <c r="C77" s="188"/>
      <c r="D77" s="54"/>
      <c r="E77" s="122"/>
      <c r="F77" s="188"/>
      <c r="G77" s="54"/>
      <c r="H77" s="188"/>
      <c r="I77" s="54"/>
      <c r="J77" s="188"/>
    </row>
    <row r="78" spans="2:10">
      <c r="B78" s="78">
        <v>17</v>
      </c>
      <c r="C78" s="188"/>
      <c r="D78" s="54"/>
      <c r="E78" s="122"/>
      <c r="F78" s="188"/>
      <c r="G78" s="54"/>
      <c r="H78" s="188"/>
      <c r="I78" s="54"/>
      <c r="J78" s="188"/>
    </row>
    <row r="79" spans="2:10">
      <c r="B79" s="78">
        <v>18</v>
      </c>
      <c r="C79" s="188"/>
      <c r="D79" s="54"/>
      <c r="E79" s="122"/>
      <c r="F79" s="188"/>
      <c r="G79" s="54"/>
      <c r="H79" s="188"/>
      <c r="I79" s="54"/>
      <c r="J79" s="188"/>
    </row>
    <row r="80" spans="2:10">
      <c r="B80" s="78">
        <v>19</v>
      </c>
      <c r="C80" s="188"/>
      <c r="D80" s="54"/>
      <c r="E80" s="122"/>
      <c r="F80" s="188"/>
      <c r="G80" s="54"/>
      <c r="H80" s="188"/>
      <c r="I80" s="54"/>
      <c r="J80" s="188"/>
    </row>
    <row r="81" spans="2:10">
      <c r="B81" s="78">
        <v>20</v>
      </c>
      <c r="C81" s="188"/>
      <c r="D81" s="54"/>
      <c r="E81" s="122"/>
      <c r="F81" s="188"/>
      <c r="G81" s="54"/>
      <c r="H81" s="188"/>
      <c r="I81" s="54"/>
      <c r="J81" s="188"/>
    </row>
  </sheetData>
  <mergeCells count="3">
    <mergeCell ref="C6:J6"/>
    <mergeCell ref="C7:J7"/>
    <mergeCell ref="B3:F3"/>
  </mergeCells>
  <phoneticPr fontId="1"/>
  <dataValidations count="2">
    <dataValidation type="list" allowBlank="1" showInputMessage="1" showErrorMessage="1" sqref="G37:G56 G12:G31 G62:G81" xr:uid="{3BE01750-E9B8-41C2-B86B-CE2FC3F1053A}">
      <formula1>"○"</formula1>
    </dataValidation>
    <dataValidation type="list" allowBlank="1" showInputMessage="1" showErrorMessage="1" sqref="I37:I56 I12:I31 I62:I81" xr:uid="{209CF8FF-35FE-4D99-B103-3BCDD40898EC}">
      <formula1>"国内,外国"</formula1>
    </dataValidation>
  </dataValidations>
  <pageMargins left="0.70866141732283472" right="0.11811023622047245" top="0.74803149606299213" bottom="0.74803149606299213" header="0.31496062992125984" footer="0.31496062992125984"/>
  <pageSetup paperSize="9" scale="58"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BA0FF-90D1-4C4E-B56E-63F21654B29B}">
  <sheetPr>
    <pageSetUpPr fitToPage="1"/>
  </sheetPr>
  <dimension ref="B1:M78"/>
  <sheetViews>
    <sheetView showGridLines="0" view="pageBreakPreview" topLeftCell="A28" zoomScaleNormal="100" zoomScaleSheetLayoutView="100" workbookViewId="0">
      <selection activeCell="B57" sqref="B57"/>
    </sheetView>
  </sheetViews>
  <sheetFormatPr defaultColWidth="8.75" defaultRowHeight="13"/>
  <cols>
    <col min="1" max="1" width="2.33203125" style="1" customWidth="1"/>
    <col min="2" max="2" width="5.58203125" style="1" customWidth="1"/>
    <col min="3" max="4" width="25.58203125" style="1" customWidth="1"/>
    <col min="5" max="6" width="15.58203125" style="1" customWidth="1"/>
    <col min="7" max="7" width="8.75" style="1" customWidth="1"/>
    <col min="8" max="8" width="15.58203125" style="1" customWidth="1"/>
    <col min="9" max="9" width="6.33203125" style="1" customWidth="1"/>
    <col min="10" max="10" width="20.08203125" style="1" customWidth="1"/>
    <col min="11" max="16384" width="8.75" style="1"/>
  </cols>
  <sheetData>
    <row r="1" spans="2:13" ht="16.5">
      <c r="B1" s="208" t="str">
        <f>'活動実績一覧(集計)'!B1</f>
        <v>START 大学・エコシステム推進型 大学推進型 中間報告書</v>
      </c>
      <c r="C1" s="5"/>
      <c r="D1" s="5"/>
      <c r="E1" s="5"/>
      <c r="F1" s="5"/>
      <c r="G1" s="5"/>
      <c r="H1" s="5"/>
    </row>
    <row r="3" spans="2:13" ht="24" customHeight="1">
      <c r="B3" s="267" t="str">
        <f>"機関名："&amp;'活動実績一覧(集計)'!C3</f>
        <v>機関名：●●大学（主幹機関）　　　　　　　●●大学（共同機関）</v>
      </c>
      <c r="C3" s="268"/>
      <c r="D3" s="268"/>
      <c r="E3" s="268"/>
      <c r="F3" s="268"/>
      <c r="G3" s="196"/>
      <c r="H3" s="196"/>
      <c r="I3" s="196"/>
      <c r="J3" s="196"/>
      <c r="K3" s="196"/>
      <c r="L3" s="196"/>
      <c r="M3" s="196"/>
    </row>
    <row r="4" spans="2:13">
      <c r="B4" s="47"/>
      <c r="C4" s="47"/>
      <c r="D4" s="47"/>
      <c r="E4" s="47"/>
      <c r="F4" s="47"/>
      <c r="G4" s="47"/>
      <c r="H4" s="47"/>
      <c r="I4" s="47"/>
    </row>
    <row r="5" spans="2:13">
      <c r="B5" s="66" t="s">
        <v>141</v>
      </c>
      <c r="C5" s="47"/>
      <c r="D5" s="47"/>
      <c r="E5" s="47"/>
      <c r="F5" s="47"/>
      <c r="G5" s="47"/>
      <c r="H5" s="47"/>
      <c r="I5" s="47"/>
    </row>
    <row r="6" spans="2:13" ht="20.5" customHeight="1">
      <c r="B6" s="62" t="s">
        <v>90</v>
      </c>
      <c r="C6" s="256" t="s">
        <v>91</v>
      </c>
      <c r="D6" s="256"/>
      <c r="E6" s="256"/>
      <c r="F6" s="256"/>
      <c r="G6" s="256"/>
      <c r="H6" s="256"/>
      <c r="I6" s="256"/>
      <c r="J6" s="256"/>
    </row>
    <row r="7" spans="2:13" ht="28.9" customHeight="1">
      <c r="B7" s="62" t="s">
        <v>90</v>
      </c>
      <c r="C7" s="256" t="s">
        <v>92</v>
      </c>
      <c r="D7" s="256"/>
      <c r="E7" s="256"/>
      <c r="F7" s="256"/>
      <c r="G7" s="256"/>
      <c r="H7" s="256"/>
      <c r="I7" s="256"/>
      <c r="J7" s="256"/>
    </row>
    <row r="8" spans="2:13">
      <c r="B8" s="65" t="s">
        <v>229</v>
      </c>
    </row>
    <row r="9" spans="2:13" ht="33" customHeight="1">
      <c r="B9" s="72" t="s">
        <v>20</v>
      </c>
      <c r="C9" s="75" t="s">
        <v>22</v>
      </c>
      <c r="D9" s="75" t="s">
        <v>27</v>
      </c>
      <c r="E9" s="75" t="s">
        <v>30</v>
      </c>
      <c r="F9" s="69" t="s">
        <v>24</v>
      </c>
      <c r="G9" s="121" t="s">
        <v>104</v>
      </c>
      <c r="H9" s="69" t="s">
        <v>25</v>
      </c>
      <c r="I9" s="77" t="s">
        <v>102</v>
      </c>
      <c r="J9" s="69" t="s">
        <v>26</v>
      </c>
    </row>
    <row r="10" spans="2:13" ht="22.5" customHeight="1">
      <c r="B10" s="100" t="s">
        <v>53</v>
      </c>
      <c r="C10" s="95" t="s">
        <v>108</v>
      </c>
      <c r="D10" s="96" t="s">
        <v>80</v>
      </c>
      <c r="E10" s="118">
        <v>44533</v>
      </c>
      <c r="F10" s="87" t="s">
        <v>66</v>
      </c>
      <c r="G10" s="90" t="s">
        <v>29</v>
      </c>
      <c r="H10" s="119" t="s">
        <v>93</v>
      </c>
      <c r="I10" s="90" t="s">
        <v>103</v>
      </c>
      <c r="J10" s="87" t="s">
        <v>107</v>
      </c>
    </row>
    <row r="11" spans="2:13">
      <c r="B11" s="78">
        <v>1</v>
      </c>
      <c r="C11" s="52"/>
      <c r="D11" s="54"/>
      <c r="E11" s="122"/>
      <c r="F11" s="52"/>
      <c r="G11" s="54"/>
      <c r="H11" s="120"/>
      <c r="I11" s="54"/>
      <c r="J11" s="52"/>
    </row>
    <row r="12" spans="2:13">
      <c r="B12" s="78">
        <v>2</v>
      </c>
      <c r="C12" s="52"/>
      <c r="D12" s="54"/>
      <c r="E12" s="122"/>
      <c r="F12" s="52"/>
      <c r="G12" s="54"/>
      <c r="H12" s="52"/>
      <c r="I12" s="54"/>
      <c r="J12" s="52"/>
    </row>
    <row r="13" spans="2:13">
      <c r="B13" s="78">
        <v>3</v>
      </c>
      <c r="C13" s="52"/>
      <c r="D13" s="54"/>
      <c r="E13" s="122"/>
      <c r="F13" s="52"/>
      <c r="G13" s="54"/>
      <c r="H13" s="52"/>
      <c r="I13" s="54"/>
      <c r="J13" s="52"/>
    </row>
    <row r="14" spans="2:13">
      <c r="B14" s="78">
        <v>4</v>
      </c>
      <c r="C14" s="199"/>
      <c r="D14" s="54"/>
      <c r="E14" s="122"/>
      <c r="F14" s="52"/>
      <c r="G14" s="54"/>
      <c r="H14" s="52"/>
      <c r="I14" s="54"/>
      <c r="J14" s="52"/>
    </row>
    <row r="15" spans="2:13">
      <c r="B15" s="78">
        <v>5</v>
      </c>
      <c r="C15" s="52"/>
      <c r="D15" s="54"/>
      <c r="E15" s="122"/>
      <c r="F15" s="52"/>
      <c r="G15" s="54"/>
      <c r="H15" s="52"/>
      <c r="I15" s="54"/>
      <c r="J15" s="52"/>
    </row>
    <row r="16" spans="2:13">
      <c r="B16" s="78">
        <v>6</v>
      </c>
      <c r="C16" s="52"/>
      <c r="D16" s="54"/>
      <c r="E16" s="122"/>
      <c r="F16" s="52"/>
      <c r="G16" s="54"/>
      <c r="H16" s="52"/>
      <c r="I16" s="54"/>
      <c r="J16" s="52"/>
    </row>
    <row r="17" spans="2:10">
      <c r="B17" s="78">
        <v>7</v>
      </c>
      <c r="C17" s="52"/>
      <c r="D17" s="54"/>
      <c r="E17" s="122"/>
      <c r="F17" s="52"/>
      <c r="G17" s="54"/>
      <c r="H17" s="52"/>
      <c r="I17" s="54"/>
      <c r="J17" s="52"/>
    </row>
    <row r="18" spans="2:10">
      <c r="B18" s="78">
        <v>8</v>
      </c>
      <c r="C18" s="52"/>
      <c r="D18" s="54"/>
      <c r="E18" s="122"/>
      <c r="F18" s="52"/>
      <c r="G18" s="54"/>
      <c r="H18" s="52"/>
      <c r="I18" s="54"/>
      <c r="J18" s="52"/>
    </row>
    <row r="19" spans="2:10">
      <c r="B19" s="78">
        <v>9</v>
      </c>
      <c r="C19" s="52"/>
      <c r="D19" s="54"/>
      <c r="E19" s="122"/>
      <c r="F19" s="52"/>
      <c r="G19" s="54"/>
      <c r="H19" s="52"/>
      <c r="I19" s="54"/>
      <c r="J19" s="52"/>
    </row>
    <row r="20" spans="2:10">
      <c r="B20" s="78">
        <v>10</v>
      </c>
      <c r="C20" s="52"/>
      <c r="D20" s="54"/>
      <c r="E20" s="122"/>
      <c r="F20" s="52"/>
      <c r="G20" s="54"/>
      <c r="H20" s="52"/>
      <c r="I20" s="54"/>
      <c r="J20" s="52"/>
    </row>
    <row r="21" spans="2:10">
      <c r="B21" s="78">
        <v>11</v>
      </c>
      <c r="C21" s="188"/>
      <c r="D21" s="54"/>
      <c r="E21" s="122"/>
      <c r="F21" s="188"/>
      <c r="G21" s="54"/>
      <c r="H21" s="120"/>
      <c r="I21" s="54"/>
      <c r="J21" s="188"/>
    </row>
    <row r="22" spans="2:10">
      <c r="B22" s="78">
        <v>12</v>
      </c>
      <c r="C22" s="188"/>
      <c r="D22" s="54"/>
      <c r="E22" s="122"/>
      <c r="F22" s="188"/>
      <c r="G22" s="54"/>
      <c r="H22" s="188"/>
      <c r="I22" s="54"/>
      <c r="J22" s="188"/>
    </row>
    <row r="23" spans="2:10">
      <c r="B23" s="78">
        <v>13</v>
      </c>
      <c r="C23" s="188"/>
      <c r="D23" s="54"/>
      <c r="E23" s="122"/>
      <c r="F23" s="188"/>
      <c r="G23" s="54"/>
      <c r="H23" s="188"/>
      <c r="I23" s="54"/>
      <c r="J23" s="188"/>
    </row>
    <row r="24" spans="2:10">
      <c r="B24" s="78">
        <v>14</v>
      </c>
      <c r="C24" s="188"/>
      <c r="D24" s="54"/>
      <c r="E24" s="122"/>
      <c r="F24" s="188"/>
      <c r="G24" s="54"/>
      <c r="H24" s="188"/>
      <c r="I24" s="54"/>
      <c r="J24" s="188"/>
    </row>
    <row r="25" spans="2:10">
      <c r="B25" s="78">
        <v>15</v>
      </c>
      <c r="C25" s="188"/>
      <c r="D25" s="54"/>
      <c r="E25" s="122"/>
      <c r="F25" s="188"/>
      <c r="G25" s="54"/>
      <c r="H25" s="188"/>
      <c r="I25" s="54"/>
      <c r="J25" s="188"/>
    </row>
    <row r="26" spans="2:10">
      <c r="B26" s="78">
        <v>16</v>
      </c>
      <c r="C26" s="188"/>
      <c r="D26" s="54"/>
      <c r="E26" s="122"/>
      <c r="F26" s="188"/>
      <c r="G26" s="54"/>
      <c r="H26" s="188"/>
      <c r="I26" s="54"/>
      <c r="J26" s="188"/>
    </row>
    <row r="27" spans="2:10">
      <c r="B27" s="78">
        <v>17</v>
      </c>
      <c r="C27" s="188"/>
      <c r="D27" s="54"/>
      <c r="E27" s="122"/>
      <c r="F27" s="188"/>
      <c r="G27" s="54"/>
      <c r="H27" s="188"/>
      <c r="I27" s="54"/>
      <c r="J27" s="188"/>
    </row>
    <row r="28" spans="2:10">
      <c r="B28" s="78">
        <v>18</v>
      </c>
      <c r="C28" s="188"/>
      <c r="D28" s="54"/>
      <c r="E28" s="122"/>
      <c r="F28" s="188"/>
      <c r="G28" s="54"/>
      <c r="H28" s="188"/>
      <c r="I28" s="54"/>
      <c r="J28" s="188"/>
    </row>
    <row r="29" spans="2:10">
      <c r="B29" s="78">
        <v>19</v>
      </c>
      <c r="C29" s="188"/>
      <c r="D29" s="54"/>
      <c r="E29" s="122"/>
      <c r="F29" s="188"/>
      <c r="G29" s="54"/>
      <c r="H29" s="188"/>
      <c r="I29" s="54"/>
      <c r="J29" s="188"/>
    </row>
    <row r="30" spans="2:10">
      <c r="B30" s="78">
        <v>20</v>
      </c>
      <c r="C30" s="188"/>
      <c r="D30" s="54"/>
      <c r="E30" s="122"/>
      <c r="F30" s="188"/>
      <c r="G30" s="54"/>
      <c r="H30" s="188"/>
      <c r="I30" s="54"/>
      <c r="J30" s="188"/>
    </row>
    <row r="32" spans="2:10">
      <c r="B32" s="65" t="s">
        <v>230</v>
      </c>
    </row>
    <row r="33" spans="2:10" ht="33" customHeight="1">
      <c r="B33" s="72" t="s">
        <v>20</v>
      </c>
      <c r="C33" s="175" t="s">
        <v>22</v>
      </c>
      <c r="D33" s="175" t="s">
        <v>27</v>
      </c>
      <c r="E33" s="175" t="s">
        <v>30</v>
      </c>
      <c r="F33" s="170" t="s">
        <v>24</v>
      </c>
      <c r="G33" s="121" t="s">
        <v>104</v>
      </c>
      <c r="H33" s="170" t="s">
        <v>25</v>
      </c>
      <c r="I33" s="77" t="s">
        <v>102</v>
      </c>
      <c r="J33" s="170" t="s">
        <v>26</v>
      </c>
    </row>
    <row r="34" spans="2:10" ht="22.5" customHeight="1">
      <c r="B34" s="100" t="s">
        <v>53</v>
      </c>
      <c r="C34" s="95" t="s">
        <v>108</v>
      </c>
      <c r="D34" s="96" t="s">
        <v>80</v>
      </c>
      <c r="E34" s="118">
        <v>44533</v>
      </c>
      <c r="F34" s="87" t="s">
        <v>66</v>
      </c>
      <c r="G34" s="90" t="s">
        <v>29</v>
      </c>
      <c r="H34" s="119" t="s">
        <v>93</v>
      </c>
      <c r="I34" s="90" t="s">
        <v>103</v>
      </c>
      <c r="J34" s="87" t="s">
        <v>107</v>
      </c>
    </row>
    <row r="35" spans="2:10">
      <c r="B35" s="78">
        <v>1</v>
      </c>
      <c r="C35" s="169"/>
      <c r="D35" s="54"/>
      <c r="E35" s="122"/>
      <c r="F35" s="169"/>
      <c r="G35" s="54"/>
      <c r="H35" s="120"/>
      <c r="I35" s="54"/>
      <c r="J35" s="169"/>
    </row>
    <row r="36" spans="2:10">
      <c r="B36" s="78">
        <v>2</v>
      </c>
      <c r="C36" s="169"/>
      <c r="D36" s="54"/>
      <c r="E36" s="122"/>
      <c r="F36" s="169"/>
      <c r="G36" s="54"/>
      <c r="H36" s="169"/>
      <c r="I36" s="54"/>
      <c r="J36" s="169"/>
    </row>
    <row r="37" spans="2:10">
      <c r="B37" s="78">
        <v>3</v>
      </c>
      <c r="C37" s="169"/>
      <c r="D37" s="54"/>
      <c r="E37" s="122"/>
      <c r="F37" s="169"/>
      <c r="G37" s="54"/>
      <c r="H37" s="169"/>
      <c r="I37" s="54"/>
      <c r="J37" s="169"/>
    </row>
    <row r="38" spans="2:10">
      <c r="B38" s="78">
        <v>4</v>
      </c>
      <c r="C38" s="169"/>
      <c r="D38" s="54"/>
      <c r="E38" s="122"/>
      <c r="F38" s="169"/>
      <c r="G38" s="54"/>
      <c r="H38" s="169"/>
      <c r="I38" s="54"/>
      <c r="J38" s="169"/>
    </row>
    <row r="39" spans="2:10">
      <c r="B39" s="78">
        <v>5</v>
      </c>
      <c r="C39" s="169"/>
      <c r="D39" s="54"/>
      <c r="E39" s="122"/>
      <c r="F39" s="169"/>
      <c r="G39" s="54"/>
      <c r="H39" s="169"/>
      <c r="I39" s="54"/>
      <c r="J39" s="169"/>
    </row>
    <row r="40" spans="2:10">
      <c r="B40" s="78">
        <v>6</v>
      </c>
      <c r="C40" s="169"/>
      <c r="D40" s="54"/>
      <c r="E40" s="122"/>
      <c r="F40" s="169"/>
      <c r="G40" s="54"/>
      <c r="H40" s="169"/>
      <c r="I40" s="54"/>
      <c r="J40" s="169"/>
    </row>
    <row r="41" spans="2:10">
      <c r="B41" s="78">
        <v>7</v>
      </c>
      <c r="C41" s="169"/>
      <c r="D41" s="54"/>
      <c r="E41" s="122"/>
      <c r="F41" s="169"/>
      <c r="G41" s="54"/>
      <c r="H41" s="169"/>
      <c r="I41" s="54"/>
      <c r="J41" s="169"/>
    </row>
    <row r="42" spans="2:10">
      <c r="B42" s="78">
        <v>8</v>
      </c>
      <c r="C42" s="169"/>
      <c r="D42" s="54"/>
      <c r="E42" s="122"/>
      <c r="F42" s="169"/>
      <c r="G42" s="54"/>
      <c r="H42" s="169"/>
      <c r="I42" s="54"/>
      <c r="J42" s="169"/>
    </row>
    <row r="43" spans="2:10">
      <c r="B43" s="78">
        <v>9</v>
      </c>
      <c r="C43" s="169"/>
      <c r="D43" s="54"/>
      <c r="E43" s="122"/>
      <c r="F43" s="169"/>
      <c r="G43" s="54"/>
      <c r="H43" s="169"/>
      <c r="I43" s="54"/>
      <c r="J43" s="169"/>
    </row>
    <row r="44" spans="2:10">
      <c r="B44" s="78">
        <v>10</v>
      </c>
      <c r="C44" s="169"/>
      <c r="D44" s="54"/>
      <c r="E44" s="122"/>
      <c r="F44" s="169"/>
      <c r="G44" s="54"/>
      <c r="H44" s="169"/>
      <c r="I44" s="54"/>
      <c r="J44" s="169"/>
    </row>
    <row r="45" spans="2:10">
      <c r="B45" s="78">
        <v>11</v>
      </c>
      <c r="C45" s="188"/>
      <c r="D45" s="54"/>
      <c r="E45" s="122"/>
      <c r="F45" s="188"/>
      <c r="G45" s="54"/>
      <c r="H45" s="120"/>
      <c r="I45" s="54"/>
      <c r="J45" s="188"/>
    </row>
    <row r="46" spans="2:10">
      <c r="B46" s="78">
        <v>12</v>
      </c>
      <c r="C46" s="188"/>
      <c r="D46" s="54"/>
      <c r="E46" s="122"/>
      <c r="F46" s="188"/>
      <c r="G46" s="54"/>
      <c r="H46" s="188"/>
      <c r="I46" s="54"/>
      <c r="J46" s="188"/>
    </row>
    <row r="47" spans="2:10">
      <c r="B47" s="78">
        <v>13</v>
      </c>
      <c r="C47" s="188"/>
      <c r="D47" s="54"/>
      <c r="E47" s="122"/>
      <c r="F47" s="188"/>
      <c r="G47" s="54"/>
      <c r="H47" s="188"/>
      <c r="I47" s="54"/>
      <c r="J47" s="188"/>
    </row>
    <row r="48" spans="2:10">
      <c r="B48" s="78">
        <v>14</v>
      </c>
      <c r="C48" s="188"/>
      <c r="D48" s="54"/>
      <c r="E48" s="122"/>
      <c r="F48" s="188"/>
      <c r="G48" s="54"/>
      <c r="H48" s="188"/>
      <c r="I48" s="54"/>
      <c r="J48" s="188"/>
    </row>
    <row r="49" spans="2:10">
      <c r="B49" s="78">
        <v>15</v>
      </c>
      <c r="C49" s="188"/>
      <c r="D49" s="54"/>
      <c r="E49" s="122"/>
      <c r="F49" s="188"/>
      <c r="G49" s="54"/>
      <c r="H49" s="188"/>
      <c r="I49" s="54"/>
      <c r="J49" s="188"/>
    </row>
    <row r="50" spans="2:10">
      <c r="B50" s="78">
        <v>16</v>
      </c>
      <c r="C50" s="188"/>
      <c r="D50" s="54"/>
      <c r="E50" s="122"/>
      <c r="F50" s="188"/>
      <c r="G50" s="54"/>
      <c r="H50" s="188"/>
      <c r="I50" s="54"/>
      <c r="J50" s="188"/>
    </row>
    <row r="51" spans="2:10">
      <c r="B51" s="78">
        <v>17</v>
      </c>
      <c r="C51" s="188"/>
      <c r="D51" s="54"/>
      <c r="E51" s="122"/>
      <c r="F51" s="188"/>
      <c r="G51" s="54"/>
      <c r="H51" s="188"/>
      <c r="I51" s="54"/>
      <c r="J51" s="188"/>
    </row>
    <row r="52" spans="2:10">
      <c r="B52" s="78">
        <v>18</v>
      </c>
      <c r="C52" s="188"/>
      <c r="D52" s="54"/>
      <c r="E52" s="122"/>
      <c r="F52" s="188"/>
      <c r="G52" s="54"/>
      <c r="H52" s="188"/>
      <c r="I52" s="54"/>
      <c r="J52" s="188"/>
    </row>
    <row r="53" spans="2:10">
      <c r="B53" s="78">
        <v>19</v>
      </c>
      <c r="C53" s="188"/>
      <c r="D53" s="54"/>
      <c r="E53" s="122"/>
      <c r="F53" s="188"/>
      <c r="G53" s="54"/>
      <c r="H53" s="188"/>
      <c r="I53" s="54"/>
      <c r="J53" s="188"/>
    </row>
    <row r="54" spans="2:10">
      <c r="B54" s="78">
        <v>20</v>
      </c>
      <c r="C54" s="188"/>
      <c r="D54" s="54"/>
      <c r="E54" s="122"/>
      <c r="F54" s="188"/>
      <c r="G54" s="54"/>
      <c r="H54" s="188"/>
      <c r="I54" s="54"/>
      <c r="J54" s="188"/>
    </row>
    <row r="56" spans="2:10">
      <c r="B56" s="65" t="s">
        <v>231</v>
      </c>
    </row>
    <row r="57" spans="2:10" ht="33" customHeight="1">
      <c r="B57" s="72" t="s">
        <v>20</v>
      </c>
      <c r="C57" s="175" t="s">
        <v>22</v>
      </c>
      <c r="D57" s="175" t="s">
        <v>27</v>
      </c>
      <c r="E57" s="175" t="s">
        <v>30</v>
      </c>
      <c r="F57" s="170" t="s">
        <v>24</v>
      </c>
      <c r="G57" s="121" t="s">
        <v>104</v>
      </c>
      <c r="H57" s="170" t="s">
        <v>25</v>
      </c>
      <c r="I57" s="77" t="s">
        <v>102</v>
      </c>
      <c r="J57" s="170" t="s">
        <v>26</v>
      </c>
    </row>
    <row r="58" spans="2:10" ht="22.5" customHeight="1">
      <c r="B58" s="100" t="s">
        <v>53</v>
      </c>
      <c r="C58" s="95" t="s">
        <v>108</v>
      </c>
      <c r="D58" s="96" t="s">
        <v>80</v>
      </c>
      <c r="E58" s="118">
        <v>44533</v>
      </c>
      <c r="F58" s="87" t="s">
        <v>66</v>
      </c>
      <c r="G58" s="90" t="s">
        <v>29</v>
      </c>
      <c r="H58" s="119" t="s">
        <v>93</v>
      </c>
      <c r="I58" s="90" t="s">
        <v>103</v>
      </c>
      <c r="J58" s="87" t="s">
        <v>107</v>
      </c>
    </row>
    <row r="59" spans="2:10">
      <c r="B59" s="78">
        <v>1</v>
      </c>
      <c r="C59" s="169"/>
      <c r="D59" s="54"/>
      <c r="E59" s="122"/>
      <c r="F59" s="169"/>
      <c r="G59" s="54"/>
      <c r="H59" s="120"/>
      <c r="I59" s="54"/>
      <c r="J59" s="169"/>
    </row>
    <row r="60" spans="2:10">
      <c r="B60" s="78">
        <v>2</v>
      </c>
      <c r="C60" s="169"/>
      <c r="D60" s="54"/>
      <c r="E60" s="122"/>
      <c r="F60" s="169"/>
      <c r="G60" s="54"/>
      <c r="H60" s="169"/>
      <c r="I60" s="54"/>
      <c r="J60" s="169"/>
    </row>
    <row r="61" spans="2:10">
      <c r="B61" s="78">
        <v>3</v>
      </c>
      <c r="C61" s="169"/>
      <c r="D61" s="54"/>
      <c r="E61" s="122"/>
      <c r="F61" s="169"/>
      <c r="G61" s="54"/>
      <c r="H61" s="169"/>
      <c r="I61" s="54"/>
      <c r="J61" s="169"/>
    </row>
    <row r="62" spans="2:10">
      <c r="B62" s="78">
        <v>4</v>
      </c>
      <c r="C62" s="169"/>
      <c r="D62" s="54"/>
      <c r="E62" s="122"/>
      <c r="F62" s="169"/>
      <c r="G62" s="54"/>
      <c r="H62" s="169"/>
      <c r="I62" s="54"/>
      <c r="J62" s="169"/>
    </row>
    <row r="63" spans="2:10">
      <c r="B63" s="78">
        <v>5</v>
      </c>
      <c r="C63" s="169"/>
      <c r="D63" s="54"/>
      <c r="E63" s="122"/>
      <c r="F63" s="169"/>
      <c r="G63" s="54"/>
      <c r="H63" s="169"/>
      <c r="I63" s="54"/>
      <c r="J63" s="169"/>
    </row>
    <row r="64" spans="2:10">
      <c r="B64" s="78">
        <v>6</v>
      </c>
      <c r="C64" s="169"/>
      <c r="D64" s="54"/>
      <c r="E64" s="122"/>
      <c r="F64" s="169"/>
      <c r="G64" s="54"/>
      <c r="H64" s="169"/>
      <c r="I64" s="54"/>
      <c r="J64" s="169"/>
    </row>
    <row r="65" spans="2:10">
      <c r="B65" s="78">
        <v>7</v>
      </c>
      <c r="C65" s="169"/>
      <c r="D65" s="54"/>
      <c r="E65" s="122"/>
      <c r="F65" s="169"/>
      <c r="G65" s="54"/>
      <c r="H65" s="169"/>
      <c r="I65" s="54"/>
      <c r="J65" s="169"/>
    </row>
    <row r="66" spans="2:10">
      <c r="B66" s="78">
        <v>8</v>
      </c>
      <c r="C66" s="169"/>
      <c r="D66" s="54"/>
      <c r="E66" s="122"/>
      <c r="F66" s="169"/>
      <c r="G66" s="54"/>
      <c r="H66" s="169"/>
      <c r="I66" s="54"/>
      <c r="J66" s="169"/>
    </row>
    <row r="67" spans="2:10">
      <c r="B67" s="78">
        <v>9</v>
      </c>
      <c r="C67" s="169"/>
      <c r="D67" s="54"/>
      <c r="E67" s="122"/>
      <c r="F67" s="169"/>
      <c r="G67" s="54"/>
      <c r="H67" s="169"/>
      <c r="I67" s="54"/>
      <c r="J67" s="169"/>
    </row>
    <row r="68" spans="2:10">
      <c r="B68" s="78">
        <v>10</v>
      </c>
      <c r="C68" s="169"/>
      <c r="D68" s="54"/>
      <c r="E68" s="122"/>
      <c r="F68" s="169"/>
      <c r="G68" s="54"/>
      <c r="H68" s="169"/>
      <c r="I68" s="54"/>
      <c r="J68" s="169"/>
    </row>
    <row r="69" spans="2:10">
      <c r="B69" s="78">
        <v>11</v>
      </c>
      <c r="C69" s="188"/>
      <c r="D69" s="54"/>
      <c r="E69" s="122"/>
      <c r="F69" s="188"/>
      <c r="G69" s="54"/>
      <c r="H69" s="120"/>
      <c r="I69" s="54"/>
      <c r="J69" s="188"/>
    </row>
    <row r="70" spans="2:10">
      <c r="B70" s="78">
        <v>12</v>
      </c>
      <c r="C70" s="188"/>
      <c r="D70" s="54"/>
      <c r="E70" s="122"/>
      <c r="F70" s="188"/>
      <c r="G70" s="54"/>
      <c r="H70" s="188"/>
      <c r="I70" s="54"/>
      <c r="J70" s="188"/>
    </row>
    <row r="71" spans="2:10">
      <c r="B71" s="78">
        <v>13</v>
      </c>
      <c r="C71" s="188"/>
      <c r="D71" s="54"/>
      <c r="E71" s="122"/>
      <c r="F71" s="188"/>
      <c r="G71" s="54"/>
      <c r="H71" s="188"/>
      <c r="I71" s="54"/>
      <c r="J71" s="188"/>
    </row>
    <row r="72" spans="2:10">
      <c r="B72" s="78">
        <v>14</v>
      </c>
      <c r="C72" s="188"/>
      <c r="D72" s="54"/>
      <c r="E72" s="122"/>
      <c r="F72" s="188"/>
      <c r="G72" s="54"/>
      <c r="H72" s="188"/>
      <c r="I72" s="54"/>
      <c r="J72" s="188"/>
    </row>
    <row r="73" spans="2:10">
      <c r="B73" s="78">
        <v>15</v>
      </c>
      <c r="C73" s="188"/>
      <c r="D73" s="54"/>
      <c r="E73" s="122"/>
      <c r="F73" s="188"/>
      <c r="G73" s="54"/>
      <c r="H73" s="188"/>
      <c r="I73" s="54"/>
      <c r="J73" s="188"/>
    </row>
    <row r="74" spans="2:10">
      <c r="B74" s="78">
        <v>16</v>
      </c>
      <c r="C74" s="188"/>
      <c r="D74" s="54"/>
      <c r="E74" s="122"/>
      <c r="F74" s="188"/>
      <c r="G74" s="54"/>
      <c r="H74" s="188"/>
      <c r="I74" s="54"/>
      <c r="J74" s="188"/>
    </row>
    <row r="75" spans="2:10">
      <c r="B75" s="78">
        <v>17</v>
      </c>
      <c r="C75" s="188"/>
      <c r="D75" s="54"/>
      <c r="E75" s="122"/>
      <c r="F75" s="188"/>
      <c r="G75" s="54"/>
      <c r="H75" s="188"/>
      <c r="I75" s="54"/>
      <c r="J75" s="188"/>
    </row>
    <row r="76" spans="2:10">
      <c r="B76" s="78">
        <v>18</v>
      </c>
      <c r="C76" s="188"/>
      <c r="D76" s="54"/>
      <c r="E76" s="122"/>
      <c r="F76" s="188"/>
      <c r="G76" s="54"/>
      <c r="H76" s="188"/>
      <c r="I76" s="54"/>
      <c r="J76" s="188"/>
    </row>
    <row r="77" spans="2:10">
      <c r="B77" s="78">
        <v>19</v>
      </c>
      <c r="C77" s="188"/>
      <c r="D77" s="54"/>
      <c r="E77" s="122"/>
      <c r="F77" s="188"/>
      <c r="G77" s="54"/>
      <c r="H77" s="188"/>
      <c r="I77" s="54"/>
      <c r="J77" s="188"/>
    </row>
    <row r="78" spans="2:10">
      <c r="B78" s="78">
        <v>20</v>
      </c>
      <c r="C78" s="188"/>
      <c r="D78" s="54"/>
      <c r="E78" s="122"/>
      <c r="F78" s="188"/>
      <c r="G78" s="54"/>
      <c r="H78" s="188"/>
      <c r="I78" s="54"/>
      <c r="J78" s="188"/>
    </row>
  </sheetData>
  <mergeCells count="3">
    <mergeCell ref="C7:J7"/>
    <mergeCell ref="C6:J6"/>
    <mergeCell ref="B3:F3"/>
  </mergeCells>
  <phoneticPr fontId="1"/>
  <dataValidations count="2">
    <dataValidation type="list" allowBlank="1" showInputMessage="1" showErrorMessage="1" sqref="I35:I54 I11:I30 I59:I78" xr:uid="{26A50E5C-D625-4269-A166-4B328BAF02DC}">
      <formula1>"国内,外国"</formula1>
    </dataValidation>
    <dataValidation type="list" allowBlank="1" showInputMessage="1" showErrorMessage="1" sqref="G35:G54 G11:G30 G59:G78" xr:uid="{ED1CA4C1-DC43-4573-BBAB-D5AA87F52B85}">
      <formula1>"○"</formula1>
    </dataValidation>
  </dataValidations>
  <pageMargins left="0.70866141732283472" right="0.31496062992125984" top="0.74803149606299213" bottom="0.74803149606299213" header="0.31496062992125984" footer="0.31496062992125984"/>
  <pageSetup paperSize="9" scale="5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C3E53-6F61-4226-9302-01F6D30C4126}">
  <sheetPr>
    <pageSetUpPr fitToPage="1"/>
  </sheetPr>
  <dimension ref="B1:M76"/>
  <sheetViews>
    <sheetView showGridLines="0" view="pageBreakPreview" topLeftCell="A37" zoomScaleNormal="100" zoomScaleSheetLayoutView="100" workbookViewId="0">
      <selection activeCell="B55" sqref="B55"/>
    </sheetView>
  </sheetViews>
  <sheetFormatPr defaultColWidth="8.75" defaultRowHeight="13"/>
  <cols>
    <col min="1" max="1" width="4" style="1" customWidth="1"/>
    <col min="2" max="2" width="5.58203125" style="1" customWidth="1"/>
    <col min="3" max="3" width="13.5" style="1" customWidth="1"/>
    <col min="4" max="7" width="31.33203125" style="1" customWidth="1"/>
    <col min="8" max="8" width="10.08203125" style="6" customWidth="1"/>
    <col min="9" max="9" width="31.33203125" style="1" customWidth="1"/>
    <col min="10" max="16384" width="8.75" style="1"/>
  </cols>
  <sheetData>
    <row r="1" spans="2:13" ht="16.5">
      <c r="B1" s="208" t="str">
        <f>'活動実績一覧(集計)'!B1</f>
        <v>START 大学・エコシステム推進型 大学推進型 中間報告書</v>
      </c>
      <c r="C1" s="5"/>
      <c r="D1" s="5"/>
      <c r="E1" s="5"/>
      <c r="F1" s="5"/>
      <c r="G1" s="5"/>
      <c r="I1" s="5"/>
    </row>
    <row r="3" spans="2:13" ht="24" customHeight="1">
      <c r="B3" s="267" t="str">
        <f>"機関名："&amp;'活動実績一覧(集計)'!C3</f>
        <v>機関名：●●大学（主幹機関）　　　　　　　●●大学（共同機関）</v>
      </c>
      <c r="C3" s="268"/>
      <c r="D3" s="268"/>
      <c r="E3" s="268"/>
      <c r="F3" s="268"/>
      <c r="G3" s="196"/>
      <c r="H3" s="196"/>
      <c r="I3" s="196"/>
      <c r="J3" s="196"/>
      <c r="K3" s="196"/>
      <c r="L3" s="196"/>
      <c r="M3" s="196"/>
    </row>
    <row r="4" spans="2:13">
      <c r="C4" s="9"/>
      <c r="D4" s="3"/>
    </row>
    <row r="5" spans="2:13">
      <c r="B5" s="65" t="s">
        <v>149</v>
      </c>
      <c r="E5" s="53"/>
    </row>
    <row r="6" spans="2:13" s="180" customFormat="1">
      <c r="B6" s="181" t="s">
        <v>229</v>
      </c>
      <c r="E6" s="185"/>
      <c r="H6" s="186"/>
    </row>
    <row r="7" spans="2:13" ht="28.15" customHeight="1">
      <c r="B7" s="69" t="s">
        <v>20</v>
      </c>
      <c r="C7" s="79" t="s">
        <v>35</v>
      </c>
      <c r="D7" s="69" t="s">
        <v>31</v>
      </c>
      <c r="E7" s="69" t="s">
        <v>32</v>
      </c>
      <c r="F7" s="69" t="s">
        <v>33</v>
      </c>
      <c r="G7" s="69" t="s">
        <v>34</v>
      </c>
      <c r="H7" s="76" t="s">
        <v>111</v>
      </c>
      <c r="I7" s="69" t="s">
        <v>26</v>
      </c>
    </row>
    <row r="8" spans="2:13" ht="29.5" customHeight="1">
      <c r="B8" s="100" t="s">
        <v>53</v>
      </c>
      <c r="C8" s="124">
        <v>44533</v>
      </c>
      <c r="D8" s="101" t="s">
        <v>55</v>
      </c>
      <c r="E8" s="119" t="s">
        <v>109</v>
      </c>
      <c r="F8" s="127" t="s">
        <v>110</v>
      </c>
      <c r="G8" s="123" t="s">
        <v>56</v>
      </c>
      <c r="H8" s="126" t="s">
        <v>29</v>
      </c>
      <c r="I8" s="119"/>
    </row>
    <row r="9" spans="2:13" ht="30" customHeight="1">
      <c r="B9" s="78">
        <v>1</v>
      </c>
      <c r="C9" s="125"/>
      <c r="D9" s="52"/>
      <c r="E9" s="52"/>
      <c r="F9" s="52"/>
      <c r="G9" s="52"/>
      <c r="H9" s="54"/>
      <c r="I9" s="52"/>
    </row>
    <row r="10" spans="2:13" ht="30" customHeight="1">
      <c r="B10" s="78">
        <v>2</v>
      </c>
      <c r="C10" s="125"/>
      <c r="D10" s="52"/>
      <c r="E10" s="52"/>
      <c r="F10" s="52"/>
      <c r="G10" s="52"/>
      <c r="H10" s="54"/>
      <c r="I10" s="52"/>
    </row>
    <row r="11" spans="2:13" ht="30" customHeight="1">
      <c r="B11" s="78">
        <v>3</v>
      </c>
      <c r="C11" s="125"/>
      <c r="D11" s="52"/>
      <c r="E11" s="52"/>
      <c r="F11" s="52"/>
      <c r="G11" s="52"/>
      <c r="H11" s="54"/>
      <c r="I11" s="52"/>
    </row>
    <row r="12" spans="2:13" ht="30" customHeight="1">
      <c r="B12" s="78">
        <v>4</v>
      </c>
      <c r="C12" s="125"/>
      <c r="D12" s="52"/>
      <c r="E12" s="52"/>
      <c r="F12" s="52"/>
      <c r="G12" s="52"/>
      <c r="H12" s="54"/>
      <c r="I12" s="52"/>
    </row>
    <row r="13" spans="2:13" ht="30" customHeight="1">
      <c r="B13" s="78">
        <v>5</v>
      </c>
      <c r="C13" s="125"/>
      <c r="D13" s="52"/>
      <c r="E13" s="52"/>
      <c r="F13" s="52"/>
      <c r="G13" s="52"/>
      <c r="H13" s="54"/>
      <c r="I13" s="52"/>
    </row>
    <row r="14" spans="2:13" ht="30" customHeight="1">
      <c r="B14" s="78">
        <v>6</v>
      </c>
      <c r="C14" s="125"/>
      <c r="D14" s="199"/>
      <c r="E14" s="52"/>
      <c r="F14" s="52"/>
      <c r="G14" s="52"/>
      <c r="H14" s="54"/>
      <c r="I14" s="52"/>
    </row>
    <row r="15" spans="2:13" ht="30" customHeight="1">
      <c r="B15" s="78">
        <v>7</v>
      </c>
      <c r="C15" s="125"/>
      <c r="D15" s="52"/>
      <c r="E15" s="52"/>
      <c r="F15" s="52"/>
      <c r="G15" s="52"/>
      <c r="H15" s="54"/>
      <c r="I15" s="52"/>
    </row>
    <row r="16" spans="2:13" ht="30" customHeight="1">
      <c r="B16" s="78">
        <v>8</v>
      </c>
      <c r="C16" s="125"/>
      <c r="D16" s="52"/>
      <c r="E16" s="52"/>
      <c r="F16" s="52"/>
      <c r="G16" s="52"/>
      <c r="H16" s="54"/>
      <c r="I16" s="52"/>
    </row>
    <row r="17" spans="2:9" ht="30" customHeight="1">
      <c r="B17" s="78">
        <v>9</v>
      </c>
      <c r="C17" s="125"/>
      <c r="D17" s="52"/>
      <c r="E17" s="52"/>
      <c r="F17" s="52"/>
      <c r="G17" s="52"/>
      <c r="H17" s="54"/>
      <c r="I17" s="52"/>
    </row>
    <row r="18" spans="2:9" ht="30" customHeight="1">
      <c r="B18" s="78">
        <v>10</v>
      </c>
      <c r="C18" s="125"/>
      <c r="D18" s="52"/>
      <c r="E18" s="52"/>
      <c r="F18" s="52"/>
      <c r="G18" s="52"/>
      <c r="H18" s="54"/>
      <c r="I18" s="52"/>
    </row>
    <row r="19" spans="2:9" ht="30" customHeight="1">
      <c r="B19" s="78">
        <v>11</v>
      </c>
      <c r="C19" s="125"/>
      <c r="D19" s="188"/>
      <c r="E19" s="188"/>
      <c r="F19" s="188"/>
      <c r="G19" s="188"/>
      <c r="H19" s="54"/>
      <c r="I19" s="188"/>
    </row>
    <row r="20" spans="2:9" ht="30" customHeight="1">
      <c r="B20" s="78">
        <v>12</v>
      </c>
      <c r="C20" s="125"/>
      <c r="D20" s="188"/>
      <c r="E20" s="188"/>
      <c r="F20" s="188"/>
      <c r="G20" s="188"/>
      <c r="H20" s="54"/>
      <c r="I20" s="188"/>
    </row>
    <row r="21" spans="2:9" ht="30" customHeight="1">
      <c r="B21" s="78">
        <v>13</v>
      </c>
      <c r="C21" s="125"/>
      <c r="D21" s="188"/>
      <c r="E21" s="188"/>
      <c r="F21" s="188"/>
      <c r="G21" s="188"/>
      <c r="H21" s="54"/>
      <c r="I21" s="188"/>
    </row>
    <row r="22" spans="2:9" ht="30" customHeight="1">
      <c r="B22" s="78">
        <v>14</v>
      </c>
      <c r="C22" s="125"/>
      <c r="D22" s="188"/>
      <c r="E22" s="188"/>
      <c r="F22" s="188"/>
      <c r="G22" s="188"/>
      <c r="H22" s="54"/>
      <c r="I22" s="188"/>
    </row>
    <row r="23" spans="2:9" ht="30" customHeight="1">
      <c r="B23" s="78">
        <v>15</v>
      </c>
      <c r="C23" s="125"/>
      <c r="D23" s="188"/>
      <c r="E23" s="188"/>
      <c r="F23" s="188"/>
      <c r="G23" s="188"/>
      <c r="H23" s="54"/>
      <c r="I23" s="188"/>
    </row>
    <row r="24" spans="2:9" ht="30" customHeight="1">
      <c r="B24" s="78">
        <v>16</v>
      </c>
      <c r="C24" s="125"/>
      <c r="D24" s="188"/>
      <c r="E24" s="188"/>
      <c r="F24" s="188"/>
      <c r="G24" s="188"/>
      <c r="H24" s="54"/>
      <c r="I24" s="188"/>
    </row>
    <row r="25" spans="2:9" ht="30" customHeight="1">
      <c r="B25" s="78">
        <v>17</v>
      </c>
      <c r="C25" s="125"/>
      <c r="D25" s="188"/>
      <c r="E25" s="188"/>
      <c r="F25" s="188"/>
      <c r="G25" s="188"/>
      <c r="H25" s="54"/>
      <c r="I25" s="188"/>
    </row>
    <row r="26" spans="2:9" ht="30" customHeight="1">
      <c r="B26" s="78">
        <v>18</v>
      </c>
      <c r="C26" s="125"/>
      <c r="D26" s="188"/>
      <c r="E26" s="188"/>
      <c r="F26" s="188"/>
      <c r="G26" s="188"/>
      <c r="H26" s="54"/>
      <c r="I26" s="188"/>
    </row>
    <row r="27" spans="2:9" ht="30" customHeight="1">
      <c r="B27" s="78">
        <v>19</v>
      </c>
      <c r="C27" s="125"/>
      <c r="D27" s="188"/>
      <c r="E27" s="188"/>
      <c r="F27" s="188"/>
      <c r="G27" s="188"/>
      <c r="H27" s="54"/>
      <c r="I27" s="188"/>
    </row>
    <row r="28" spans="2:9" ht="30" customHeight="1">
      <c r="B28" s="78">
        <v>20</v>
      </c>
      <c r="C28" s="125"/>
      <c r="D28" s="188"/>
      <c r="E28" s="188"/>
      <c r="F28" s="188"/>
      <c r="G28" s="188"/>
      <c r="H28" s="54"/>
      <c r="I28" s="188"/>
    </row>
    <row r="30" spans="2:9" s="180" customFormat="1">
      <c r="B30" s="181" t="s">
        <v>230</v>
      </c>
      <c r="E30" s="185"/>
      <c r="H30" s="186"/>
    </row>
    <row r="31" spans="2:9" ht="28.15" customHeight="1">
      <c r="B31" s="170" t="s">
        <v>20</v>
      </c>
      <c r="C31" s="173" t="s">
        <v>35</v>
      </c>
      <c r="D31" s="170" t="s">
        <v>31</v>
      </c>
      <c r="E31" s="170" t="s">
        <v>32</v>
      </c>
      <c r="F31" s="170" t="s">
        <v>33</v>
      </c>
      <c r="G31" s="170" t="s">
        <v>34</v>
      </c>
      <c r="H31" s="171" t="s">
        <v>111</v>
      </c>
      <c r="I31" s="170" t="s">
        <v>26</v>
      </c>
    </row>
    <row r="32" spans="2:9" ht="29.5" customHeight="1">
      <c r="B32" s="100" t="s">
        <v>53</v>
      </c>
      <c r="C32" s="124">
        <v>44533</v>
      </c>
      <c r="D32" s="101" t="s">
        <v>55</v>
      </c>
      <c r="E32" s="119" t="s">
        <v>109</v>
      </c>
      <c r="F32" s="127" t="s">
        <v>110</v>
      </c>
      <c r="G32" s="123" t="s">
        <v>56</v>
      </c>
      <c r="H32" s="126" t="s">
        <v>29</v>
      </c>
      <c r="I32" s="119"/>
    </row>
    <row r="33" spans="2:9" ht="30" customHeight="1">
      <c r="B33" s="78">
        <v>1</v>
      </c>
      <c r="C33" s="125"/>
      <c r="D33" s="169"/>
      <c r="E33" s="169"/>
      <c r="F33" s="169"/>
      <c r="G33" s="169"/>
      <c r="H33" s="54"/>
      <c r="I33" s="169"/>
    </row>
    <row r="34" spans="2:9" ht="30" customHeight="1">
      <c r="B34" s="78">
        <v>2</v>
      </c>
      <c r="C34" s="125"/>
      <c r="D34" s="169"/>
      <c r="E34" s="169"/>
      <c r="F34" s="169"/>
      <c r="G34" s="169"/>
      <c r="H34" s="54"/>
      <c r="I34" s="169"/>
    </row>
    <row r="35" spans="2:9" ht="30" customHeight="1">
      <c r="B35" s="78">
        <v>3</v>
      </c>
      <c r="C35" s="125"/>
      <c r="D35" s="169"/>
      <c r="E35" s="169"/>
      <c r="F35" s="169"/>
      <c r="G35" s="169"/>
      <c r="H35" s="54"/>
      <c r="I35" s="169"/>
    </row>
    <row r="36" spans="2:9" ht="30" customHeight="1">
      <c r="B36" s="78">
        <v>4</v>
      </c>
      <c r="C36" s="125"/>
      <c r="D36" s="169"/>
      <c r="E36" s="169"/>
      <c r="F36" s="169"/>
      <c r="G36" s="169"/>
      <c r="H36" s="54"/>
      <c r="I36" s="169"/>
    </row>
    <row r="37" spans="2:9" ht="30" customHeight="1">
      <c r="B37" s="78">
        <v>5</v>
      </c>
      <c r="C37" s="125"/>
      <c r="D37" s="169"/>
      <c r="E37" s="169"/>
      <c r="F37" s="169"/>
      <c r="G37" s="169"/>
      <c r="H37" s="54"/>
      <c r="I37" s="169"/>
    </row>
    <row r="38" spans="2:9" ht="30" customHeight="1">
      <c r="B38" s="78">
        <v>6</v>
      </c>
      <c r="C38" s="125"/>
      <c r="D38" s="169"/>
      <c r="E38" s="169"/>
      <c r="F38" s="169"/>
      <c r="G38" s="169"/>
      <c r="H38" s="54"/>
      <c r="I38" s="169"/>
    </row>
    <row r="39" spans="2:9" ht="30" customHeight="1">
      <c r="B39" s="78">
        <v>7</v>
      </c>
      <c r="C39" s="125"/>
      <c r="D39" s="169"/>
      <c r="E39" s="169"/>
      <c r="F39" s="169"/>
      <c r="G39" s="169"/>
      <c r="H39" s="54"/>
      <c r="I39" s="169"/>
    </row>
    <row r="40" spans="2:9" ht="30" customHeight="1">
      <c r="B40" s="78">
        <v>8</v>
      </c>
      <c r="C40" s="125"/>
      <c r="D40" s="169"/>
      <c r="E40" s="169"/>
      <c r="F40" s="169"/>
      <c r="G40" s="169"/>
      <c r="H40" s="54"/>
      <c r="I40" s="169"/>
    </row>
    <row r="41" spans="2:9" ht="30" customHeight="1">
      <c r="B41" s="78">
        <v>9</v>
      </c>
      <c r="C41" s="125"/>
      <c r="D41" s="169"/>
      <c r="E41" s="169"/>
      <c r="F41" s="169"/>
      <c r="G41" s="169"/>
      <c r="H41" s="54"/>
      <c r="I41" s="169"/>
    </row>
    <row r="42" spans="2:9" ht="30" customHeight="1">
      <c r="B42" s="78">
        <v>10</v>
      </c>
      <c r="C42" s="125"/>
      <c r="D42" s="169"/>
      <c r="E42" s="169"/>
      <c r="F42" s="169"/>
      <c r="G42" s="169"/>
      <c r="H42" s="54"/>
      <c r="I42" s="169"/>
    </row>
    <row r="43" spans="2:9" ht="30" customHeight="1">
      <c r="B43" s="78">
        <v>11</v>
      </c>
      <c r="C43" s="125"/>
      <c r="D43" s="188"/>
      <c r="E43" s="188"/>
      <c r="F43" s="188"/>
      <c r="G43" s="188"/>
      <c r="H43" s="54"/>
      <c r="I43" s="188"/>
    </row>
    <row r="44" spans="2:9" ht="30" customHeight="1">
      <c r="B44" s="78">
        <v>12</v>
      </c>
      <c r="C44" s="125"/>
      <c r="D44" s="188"/>
      <c r="E44" s="188"/>
      <c r="F44" s="188"/>
      <c r="G44" s="188"/>
      <c r="H44" s="54"/>
      <c r="I44" s="188"/>
    </row>
    <row r="45" spans="2:9" ht="30" customHeight="1">
      <c r="B45" s="78">
        <v>13</v>
      </c>
      <c r="C45" s="125"/>
      <c r="D45" s="188"/>
      <c r="E45" s="188"/>
      <c r="F45" s="188"/>
      <c r="G45" s="188"/>
      <c r="H45" s="54"/>
      <c r="I45" s="188"/>
    </row>
    <row r="46" spans="2:9" ht="30" customHeight="1">
      <c r="B46" s="78">
        <v>14</v>
      </c>
      <c r="C46" s="125"/>
      <c r="D46" s="188"/>
      <c r="E46" s="188"/>
      <c r="F46" s="188"/>
      <c r="G46" s="188"/>
      <c r="H46" s="54"/>
      <c r="I46" s="188"/>
    </row>
    <row r="47" spans="2:9" ht="30" customHeight="1">
      <c r="B47" s="78">
        <v>15</v>
      </c>
      <c r="C47" s="125"/>
      <c r="D47" s="188"/>
      <c r="E47" s="188"/>
      <c r="F47" s="188"/>
      <c r="G47" s="188"/>
      <c r="H47" s="54"/>
      <c r="I47" s="188"/>
    </row>
    <row r="48" spans="2:9" ht="30" customHeight="1">
      <c r="B48" s="78">
        <v>16</v>
      </c>
      <c r="C48" s="125"/>
      <c r="D48" s="188"/>
      <c r="E48" s="188"/>
      <c r="F48" s="188"/>
      <c r="G48" s="188"/>
      <c r="H48" s="54"/>
      <c r="I48" s="188"/>
    </row>
    <row r="49" spans="2:9" ht="30" customHeight="1">
      <c r="B49" s="78">
        <v>17</v>
      </c>
      <c r="C49" s="125"/>
      <c r="D49" s="188"/>
      <c r="E49" s="188"/>
      <c r="F49" s="188"/>
      <c r="G49" s="188"/>
      <c r="H49" s="54"/>
      <c r="I49" s="188"/>
    </row>
    <row r="50" spans="2:9" ht="30" customHeight="1">
      <c r="B50" s="78">
        <v>18</v>
      </c>
      <c r="C50" s="125"/>
      <c r="D50" s="188"/>
      <c r="E50" s="188"/>
      <c r="F50" s="188"/>
      <c r="G50" s="188"/>
      <c r="H50" s="54"/>
      <c r="I50" s="188"/>
    </row>
    <row r="51" spans="2:9" ht="30" customHeight="1">
      <c r="B51" s="78">
        <v>19</v>
      </c>
      <c r="C51" s="125"/>
      <c r="D51" s="188"/>
      <c r="E51" s="188"/>
      <c r="F51" s="188"/>
      <c r="G51" s="188"/>
      <c r="H51" s="54"/>
      <c r="I51" s="188"/>
    </row>
    <row r="52" spans="2:9" ht="30" customHeight="1">
      <c r="B52" s="78">
        <v>20</v>
      </c>
      <c r="C52" s="125"/>
      <c r="D52" s="188"/>
      <c r="E52" s="188"/>
      <c r="F52" s="188"/>
      <c r="G52" s="188"/>
      <c r="H52" s="54"/>
      <c r="I52" s="188"/>
    </row>
    <row r="54" spans="2:9" s="180" customFormat="1">
      <c r="B54" s="181" t="s">
        <v>231</v>
      </c>
      <c r="E54" s="185"/>
      <c r="H54" s="186"/>
    </row>
    <row r="55" spans="2:9" ht="28.15" customHeight="1">
      <c r="B55" s="170" t="s">
        <v>20</v>
      </c>
      <c r="C55" s="173" t="s">
        <v>35</v>
      </c>
      <c r="D55" s="170" t="s">
        <v>31</v>
      </c>
      <c r="E55" s="170" t="s">
        <v>32</v>
      </c>
      <c r="F55" s="170" t="s">
        <v>33</v>
      </c>
      <c r="G55" s="170" t="s">
        <v>34</v>
      </c>
      <c r="H55" s="171" t="s">
        <v>111</v>
      </c>
      <c r="I55" s="170" t="s">
        <v>26</v>
      </c>
    </row>
    <row r="56" spans="2:9" ht="29.5" customHeight="1">
      <c r="B56" s="100" t="s">
        <v>53</v>
      </c>
      <c r="C56" s="124">
        <v>44533</v>
      </c>
      <c r="D56" s="101" t="s">
        <v>55</v>
      </c>
      <c r="E56" s="119" t="s">
        <v>109</v>
      </c>
      <c r="F56" s="127" t="s">
        <v>110</v>
      </c>
      <c r="G56" s="123" t="s">
        <v>56</v>
      </c>
      <c r="H56" s="126" t="s">
        <v>29</v>
      </c>
      <c r="I56" s="119"/>
    </row>
    <row r="57" spans="2:9" ht="30" customHeight="1">
      <c r="B57" s="78">
        <v>1</v>
      </c>
      <c r="C57" s="125"/>
      <c r="D57" s="169"/>
      <c r="E57" s="169"/>
      <c r="F57" s="169"/>
      <c r="G57" s="169"/>
      <c r="H57" s="54"/>
      <c r="I57" s="169"/>
    </row>
    <row r="58" spans="2:9" ht="30" customHeight="1">
      <c r="B58" s="78">
        <v>2</v>
      </c>
      <c r="C58" s="125"/>
      <c r="D58" s="169"/>
      <c r="E58" s="169"/>
      <c r="F58" s="169"/>
      <c r="G58" s="169"/>
      <c r="H58" s="54"/>
      <c r="I58" s="169"/>
    </row>
    <row r="59" spans="2:9" ht="30" customHeight="1">
      <c r="B59" s="78">
        <v>3</v>
      </c>
      <c r="C59" s="125"/>
      <c r="D59" s="169"/>
      <c r="E59" s="169"/>
      <c r="F59" s="169"/>
      <c r="G59" s="169"/>
      <c r="H59" s="54"/>
      <c r="I59" s="169"/>
    </row>
    <row r="60" spans="2:9" ht="30" customHeight="1">
      <c r="B60" s="78">
        <v>4</v>
      </c>
      <c r="C60" s="125"/>
      <c r="D60" s="169"/>
      <c r="E60" s="169"/>
      <c r="F60" s="169"/>
      <c r="G60" s="169"/>
      <c r="H60" s="54"/>
      <c r="I60" s="169"/>
    </row>
    <row r="61" spans="2:9" ht="30" customHeight="1">
      <c r="B61" s="78">
        <v>5</v>
      </c>
      <c r="C61" s="125"/>
      <c r="D61" s="169"/>
      <c r="E61" s="169"/>
      <c r="F61" s="169"/>
      <c r="G61" s="169"/>
      <c r="H61" s="54"/>
      <c r="I61" s="169"/>
    </row>
    <row r="62" spans="2:9" ht="30" customHeight="1">
      <c r="B62" s="78">
        <v>6</v>
      </c>
      <c r="C62" s="125"/>
      <c r="D62" s="169"/>
      <c r="E62" s="169"/>
      <c r="F62" s="169"/>
      <c r="G62" s="169"/>
      <c r="H62" s="54"/>
      <c r="I62" s="169"/>
    </row>
    <row r="63" spans="2:9" ht="30" customHeight="1">
      <c r="B63" s="78">
        <v>7</v>
      </c>
      <c r="C63" s="125"/>
      <c r="D63" s="169"/>
      <c r="E63" s="169"/>
      <c r="F63" s="169"/>
      <c r="G63" s="169"/>
      <c r="H63" s="54"/>
      <c r="I63" s="169"/>
    </row>
    <row r="64" spans="2:9" ht="30" customHeight="1">
      <c r="B64" s="78">
        <v>8</v>
      </c>
      <c r="C64" s="125"/>
      <c r="D64" s="169"/>
      <c r="E64" s="169"/>
      <c r="F64" s="169"/>
      <c r="G64" s="169"/>
      <c r="H64" s="54"/>
      <c r="I64" s="169"/>
    </row>
    <row r="65" spans="2:9" ht="30" customHeight="1">
      <c r="B65" s="78">
        <v>9</v>
      </c>
      <c r="C65" s="125"/>
      <c r="D65" s="169"/>
      <c r="E65" s="169"/>
      <c r="F65" s="169"/>
      <c r="G65" s="169"/>
      <c r="H65" s="54"/>
      <c r="I65" s="169"/>
    </row>
    <row r="66" spans="2:9" ht="30" customHeight="1">
      <c r="B66" s="78">
        <v>10</v>
      </c>
      <c r="C66" s="125"/>
      <c r="D66" s="169"/>
      <c r="E66" s="169"/>
      <c r="F66" s="169"/>
      <c r="G66" s="169"/>
      <c r="H66" s="54"/>
      <c r="I66" s="169"/>
    </row>
    <row r="67" spans="2:9" ht="30" customHeight="1">
      <c r="B67" s="78">
        <v>11</v>
      </c>
      <c r="C67" s="125"/>
      <c r="D67" s="188"/>
      <c r="E67" s="188"/>
      <c r="F67" s="188"/>
      <c r="G67" s="188"/>
      <c r="H67" s="54"/>
      <c r="I67" s="188"/>
    </row>
    <row r="68" spans="2:9" ht="30" customHeight="1">
      <c r="B68" s="78">
        <v>12</v>
      </c>
      <c r="C68" s="125"/>
      <c r="D68" s="188"/>
      <c r="E68" s="188"/>
      <c r="F68" s="188"/>
      <c r="G68" s="188"/>
      <c r="H68" s="54"/>
      <c r="I68" s="188"/>
    </row>
    <row r="69" spans="2:9" ht="30" customHeight="1">
      <c r="B69" s="78">
        <v>13</v>
      </c>
      <c r="C69" s="125"/>
      <c r="D69" s="188"/>
      <c r="E69" s="188"/>
      <c r="F69" s="188"/>
      <c r="G69" s="188"/>
      <c r="H69" s="54"/>
      <c r="I69" s="188"/>
    </row>
    <row r="70" spans="2:9" ht="30" customHeight="1">
      <c r="B70" s="78">
        <v>14</v>
      </c>
      <c r="C70" s="125"/>
      <c r="D70" s="188"/>
      <c r="E70" s="188"/>
      <c r="F70" s="188"/>
      <c r="G70" s="188"/>
      <c r="H70" s="54"/>
      <c r="I70" s="188"/>
    </row>
    <row r="71" spans="2:9" ht="30" customHeight="1">
      <c r="B71" s="78">
        <v>15</v>
      </c>
      <c r="C71" s="125"/>
      <c r="D71" s="188"/>
      <c r="E71" s="188"/>
      <c r="F71" s="188"/>
      <c r="G71" s="188"/>
      <c r="H71" s="54"/>
      <c r="I71" s="188"/>
    </row>
    <row r="72" spans="2:9" ht="30" customHeight="1">
      <c r="B72" s="78">
        <v>16</v>
      </c>
      <c r="C72" s="125"/>
      <c r="D72" s="188"/>
      <c r="E72" s="188"/>
      <c r="F72" s="188"/>
      <c r="G72" s="188"/>
      <c r="H72" s="54"/>
      <c r="I72" s="188"/>
    </row>
    <row r="73" spans="2:9" ht="30" customHeight="1">
      <c r="B73" s="78">
        <v>17</v>
      </c>
      <c r="C73" s="125"/>
      <c r="D73" s="188"/>
      <c r="E73" s="188"/>
      <c r="F73" s="188"/>
      <c r="G73" s="188"/>
      <c r="H73" s="54"/>
      <c r="I73" s="188"/>
    </row>
    <row r="74" spans="2:9" ht="30" customHeight="1">
      <c r="B74" s="78">
        <v>18</v>
      </c>
      <c r="C74" s="125"/>
      <c r="D74" s="188"/>
      <c r="E74" s="188"/>
      <c r="F74" s="188"/>
      <c r="G74" s="188"/>
      <c r="H74" s="54"/>
      <c r="I74" s="188"/>
    </row>
    <row r="75" spans="2:9" ht="30" customHeight="1">
      <c r="B75" s="78">
        <v>19</v>
      </c>
      <c r="C75" s="125"/>
      <c r="D75" s="188"/>
      <c r="E75" s="188"/>
      <c r="F75" s="188"/>
      <c r="G75" s="188"/>
      <c r="H75" s="54"/>
      <c r="I75" s="188"/>
    </row>
    <row r="76" spans="2:9" ht="30" customHeight="1">
      <c r="B76" s="78">
        <v>20</v>
      </c>
      <c r="C76" s="125"/>
      <c r="D76" s="188"/>
      <c r="E76" s="188"/>
      <c r="F76" s="188"/>
      <c r="G76" s="188"/>
      <c r="H76" s="54"/>
      <c r="I76" s="188"/>
    </row>
  </sheetData>
  <mergeCells count="1">
    <mergeCell ref="B3:F3"/>
  </mergeCells>
  <phoneticPr fontId="1"/>
  <dataValidations count="1">
    <dataValidation type="list" allowBlank="1" showInputMessage="1" showErrorMessage="1" sqref="H32:H52 H8:H28 H56:H76" xr:uid="{54A46F4E-29B4-4FC7-8B02-C6C24ADB101C}">
      <formula1>"○"</formula1>
    </dataValidation>
  </dataValidations>
  <hyperlinks>
    <hyperlink ref="G8" r:id="rId1" xr:uid="{18FD07D2-1157-4086-A1D1-909D8079AA3C}"/>
    <hyperlink ref="G32" r:id="rId2" xr:uid="{E6D00117-DE65-4A76-8A22-14C7F213EEA4}"/>
    <hyperlink ref="G56" r:id="rId3" xr:uid="{0EEF399C-9536-477E-8C8C-0642087F2BFC}"/>
  </hyperlinks>
  <pageMargins left="0.70866141732283472" right="0.31496062992125984" top="0.74803149606299213" bottom="0.74803149606299213" header="0.31496062992125984" footer="0.31496062992125984"/>
  <pageSetup paperSize="8" scale="50" orientation="portrait" r:id="rId4"/>
  <rowBreaks count="2" manualBreakCount="2">
    <brk id="29" max="8" man="1"/>
    <brk id="53" max="8" man="1"/>
  </rowBreaks>
  <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D8A41-8196-4E59-9EF3-B96E208E9D33}">
  <sheetPr>
    <pageSetUpPr fitToPage="1"/>
  </sheetPr>
  <dimension ref="A1:AH10"/>
  <sheetViews>
    <sheetView showGridLines="0" view="pageBreakPreview" zoomScale="91" zoomScaleNormal="85" zoomScaleSheetLayoutView="91" workbookViewId="0">
      <selection activeCell="B3" sqref="B3:L3"/>
    </sheetView>
  </sheetViews>
  <sheetFormatPr defaultRowHeight="18"/>
  <cols>
    <col min="1" max="1" width="2.25" customWidth="1"/>
    <col min="2" max="2" width="17" customWidth="1"/>
    <col min="3" max="3" width="12.58203125" customWidth="1"/>
    <col min="4" max="4" width="20.25" customWidth="1"/>
    <col min="5" max="5" width="11.83203125" customWidth="1"/>
    <col min="6" max="6" width="10.58203125" customWidth="1"/>
    <col min="7" max="7" width="11.25" customWidth="1"/>
    <col min="8" max="8" width="10.25" customWidth="1"/>
    <col min="9" max="9" width="15.5" customWidth="1"/>
    <col min="10" max="10" width="12.83203125" customWidth="1"/>
    <col min="18" max="19" width="15.58203125" customWidth="1"/>
    <col min="27" max="28" width="12.08203125" customWidth="1"/>
    <col min="29" max="29" width="12.58203125" customWidth="1"/>
    <col min="32" max="32" width="12.75" customWidth="1"/>
    <col min="33" max="33" width="13.25" customWidth="1"/>
  </cols>
  <sheetData>
    <row r="1" spans="1:34" s="49" customFormat="1" ht="16.5">
      <c r="B1" s="210" t="str">
        <f>'活動実績一覧(集計)'!B1</f>
        <v>START 大学・エコシステム推進型 大学推進型 中間報告書</v>
      </c>
      <c r="C1" s="50"/>
      <c r="D1" s="50"/>
      <c r="E1" s="50"/>
      <c r="F1" s="50"/>
      <c r="G1" s="50"/>
      <c r="H1" s="50"/>
    </row>
    <row r="2" spans="1:34" s="49" customFormat="1" ht="13.15" customHeight="1">
      <c r="A2" s="50"/>
      <c r="B2" s="50"/>
      <c r="C2" s="50"/>
      <c r="D2" s="50"/>
      <c r="E2" s="50"/>
    </row>
    <row r="3" spans="1:34" s="49" customFormat="1" ht="24" customHeight="1">
      <c r="B3" s="269" t="str">
        <f>"機関名："&amp;'活動実績一覧(集計)'!C3</f>
        <v>機関名：●●大学（主幹機関）　　　　　　　●●大学（共同機関）</v>
      </c>
      <c r="C3" s="269"/>
      <c r="D3" s="269"/>
      <c r="E3" s="269"/>
      <c r="F3" s="269"/>
      <c r="G3" s="269"/>
      <c r="H3" s="269"/>
      <c r="I3" s="269"/>
      <c r="J3" s="269"/>
      <c r="K3" s="269"/>
      <c r="L3" s="269"/>
    </row>
    <row r="4" spans="1:34" s="49" customFormat="1" ht="14.25" customHeight="1">
      <c r="B4" s="50"/>
    </row>
    <row r="5" spans="1:34" s="49" customFormat="1" ht="14.25" customHeight="1">
      <c r="B5" s="64" t="s">
        <v>264</v>
      </c>
    </row>
    <row r="6" spans="1:34" s="148" customFormat="1" ht="24" customHeight="1">
      <c r="B6" s="149" t="s">
        <v>154</v>
      </c>
      <c r="C6" s="257" t="s">
        <v>155</v>
      </c>
      <c r="D6" s="259"/>
      <c r="E6" s="259"/>
      <c r="F6" s="258"/>
      <c r="G6" s="257" t="s">
        <v>156</v>
      </c>
      <c r="H6" s="259"/>
      <c r="I6" s="259"/>
      <c r="J6" s="258"/>
      <c r="K6" s="260" t="s">
        <v>157</v>
      </c>
      <c r="L6" s="260"/>
      <c r="M6" s="260"/>
      <c r="N6" s="260"/>
      <c r="O6" s="260"/>
      <c r="P6" s="260"/>
      <c r="Q6" s="260"/>
      <c r="R6" s="260"/>
      <c r="S6" s="260"/>
      <c r="T6" s="259" t="s">
        <v>158</v>
      </c>
      <c r="U6" s="259"/>
      <c r="V6" s="259"/>
      <c r="W6" s="259"/>
      <c r="X6" s="259"/>
      <c r="Y6" s="258"/>
      <c r="Z6" s="257" t="s">
        <v>159</v>
      </c>
      <c r="AA6" s="259"/>
      <c r="AB6" s="259"/>
      <c r="AC6" s="258"/>
      <c r="AD6" s="257" t="s">
        <v>160</v>
      </c>
      <c r="AE6" s="258"/>
      <c r="AF6" s="257" t="s">
        <v>14</v>
      </c>
      <c r="AG6" s="258"/>
      <c r="AH6" s="149" t="s">
        <v>38</v>
      </c>
    </row>
    <row r="7" spans="1:34" s="148" customFormat="1" ht="114" customHeight="1">
      <c r="B7" s="149"/>
      <c r="C7" s="150" t="s">
        <v>161</v>
      </c>
      <c r="D7" s="150" t="s">
        <v>162</v>
      </c>
      <c r="E7" s="150" t="s">
        <v>163</v>
      </c>
      <c r="F7" s="150" t="s">
        <v>164</v>
      </c>
      <c r="G7" s="150" t="s">
        <v>165</v>
      </c>
      <c r="H7" s="150" t="s">
        <v>219</v>
      </c>
      <c r="I7" s="150" t="s">
        <v>166</v>
      </c>
      <c r="J7" s="150" t="s">
        <v>167</v>
      </c>
      <c r="K7" s="150" t="s">
        <v>168</v>
      </c>
      <c r="L7" s="150" t="s">
        <v>169</v>
      </c>
      <c r="M7" s="150" t="s">
        <v>170</v>
      </c>
      <c r="N7" s="150" t="s">
        <v>171</v>
      </c>
      <c r="O7" s="150" t="s">
        <v>172</v>
      </c>
      <c r="P7" s="150" t="s">
        <v>173</v>
      </c>
      <c r="Q7" s="150" t="s">
        <v>174</v>
      </c>
      <c r="R7" s="150" t="s">
        <v>175</v>
      </c>
      <c r="S7" s="150" t="s">
        <v>176</v>
      </c>
      <c r="T7" s="150" t="s">
        <v>177</v>
      </c>
      <c r="U7" s="150" t="s">
        <v>178</v>
      </c>
      <c r="V7" s="150" t="s">
        <v>179</v>
      </c>
      <c r="W7" s="150" t="s">
        <v>180</v>
      </c>
      <c r="X7" s="150" t="s">
        <v>181</v>
      </c>
      <c r="Y7" s="150" t="s">
        <v>182</v>
      </c>
      <c r="Z7" s="150" t="s">
        <v>183</v>
      </c>
      <c r="AA7" s="150" t="s">
        <v>184</v>
      </c>
      <c r="AB7" s="150" t="s">
        <v>185</v>
      </c>
      <c r="AC7" s="150" t="s">
        <v>186</v>
      </c>
      <c r="AD7" s="150" t="s">
        <v>187</v>
      </c>
      <c r="AE7" s="150" t="s">
        <v>188</v>
      </c>
      <c r="AF7" s="150" t="s">
        <v>189</v>
      </c>
      <c r="AG7" s="150" t="s">
        <v>190</v>
      </c>
      <c r="AH7" s="149"/>
    </row>
    <row r="8" spans="1:34" s="148" customFormat="1" ht="28.5" customHeight="1">
      <c r="B8" s="151" t="str">
        <f>'1.GAPファンド'!C10</f>
        <v>（例）〇〇大学</v>
      </c>
      <c r="C8" s="152" t="s">
        <v>191</v>
      </c>
      <c r="D8" s="152" t="s">
        <v>192</v>
      </c>
      <c r="E8" s="152" t="s">
        <v>191</v>
      </c>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3"/>
      <c r="AH8" s="153"/>
    </row>
    <row r="9" spans="1:34" s="148" customFormat="1" ht="28.5" customHeight="1">
      <c r="B9" s="10">
        <f>'1.GAPファンド'!C11</f>
        <v>0</v>
      </c>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7"/>
      <c r="AH9" s="157"/>
    </row>
    <row r="10" spans="1:34" s="148" customFormat="1" ht="28.5" customHeight="1">
      <c r="B10" s="10">
        <f>'1.GAPファンド'!C12</f>
        <v>0</v>
      </c>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7"/>
      <c r="AH10" s="157"/>
    </row>
  </sheetData>
  <mergeCells count="8">
    <mergeCell ref="AD6:AE6"/>
    <mergeCell ref="AF6:AG6"/>
    <mergeCell ref="B3:L3"/>
    <mergeCell ref="C6:F6"/>
    <mergeCell ref="G6:J6"/>
    <mergeCell ref="K6:S6"/>
    <mergeCell ref="T6:Y6"/>
    <mergeCell ref="Z6:AC6"/>
  </mergeCells>
  <phoneticPr fontId="1"/>
  <dataValidations count="1">
    <dataValidation type="list" allowBlank="1" showInputMessage="1" showErrorMessage="1" sqref="C8:AF10" xr:uid="{D90E91C8-5271-4654-9F0C-A224A4293643}">
      <formula1>"〇,×"</formula1>
    </dataValidation>
  </dataValidations>
  <pageMargins left="0.70866141732283472" right="0.11811023622047245" top="0.74803149606299213" bottom="0.74803149606299213" header="0.31496062992125984" footer="0.31496062992125984"/>
  <pageSetup paperSize="8" scale="49" orientation="landscape" r:id="rId1"/>
  <headerFooter>
    <oddHeader>&amp;L【機密性○（取扱制限）】</oddHeader>
  </headerFooter>
  <ignoredErrors>
    <ignoredError sqref="B8" unlockedFormula="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活動実績一覧(集計)</vt:lpstr>
      <vt:lpstr>1.GAPファンド</vt:lpstr>
      <vt:lpstr>2-1.研究開発課題</vt:lpstr>
      <vt:lpstr>2-2.今後の事業開発の展開</vt:lpstr>
      <vt:lpstr>2-3.起業・事業化に向けた研修</vt:lpstr>
      <vt:lpstr>3-1.知的財産権(出願)</vt:lpstr>
      <vt:lpstr>3-2.知的財産権(登録)</vt:lpstr>
      <vt:lpstr>4.成果の発信(研究開発課題)</vt:lpstr>
      <vt:lpstr>10.規則（関係諸ルール・規程）の整備</vt:lpstr>
      <vt:lpstr>12.対外広報活動（全体）</vt:lpstr>
      <vt:lpstr>13.外部資金・収入等（大学全体）</vt:lpstr>
      <vt:lpstr>13.外部資金・収入等（大学推進型のみ）</vt:lpstr>
      <vt:lpstr>14.起業（大学推進型のみ）</vt:lpstr>
      <vt:lpstr>'10.規則（関係諸ルール・規程）の整備'!Print_Area</vt:lpstr>
      <vt:lpstr>'12.対外広報活動（全体）'!Print_Area</vt:lpstr>
      <vt:lpstr>'13.外部資金・収入等（大学推進型のみ）'!Print_Area</vt:lpstr>
      <vt:lpstr>'13.外部資金・収入等（大学全体）'!Print_Area</vt:lpstr>
      <vt:lpstr>'14.起業（大学推進型のみ）'!Print_Area</vt:lpstr>
      <vt:lpstr>'2-1.研究開発課題'!Print_Area</vt:lpstr>
      <vt:lpstr>'2-2.今後の事業開発の展開'!Print_Area</vt:lpstr>
      <vt:lpstr>'2-3.起業・事業化に向けた研修'!Print_Area</vt:lpstr>
      <vt:lpstr>'3-1.知的財産権(出願)'!Print_Area</vt:lpstr>
      <vt:lpstr>'3-2.知的財産権(登録)'!Print_Area</vt:lpstr>
      <vt:lpstr>'4.成果の発信(研究開発課題)'!Print_Area</vt:lpstr>
      <vt:lpstr>'活動実績一覧(集計)'!Print_Area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2022-06-24T04:30:17Z</cp:lastPrinted>
  <dcterms:created xsi:type="dcterms:W3CDTF">2022-01-11T01:21:37Z</dcterms:created>
  <dcterms:modified xsi:type="dcterms:W3CDTF">2022-06-24T04:39:09Z</dcterms:modified>
</cp:coreProperties>
</file>