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6.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jstoa.local\共用作業\産学連携展開部\部内共有データ_2\START事業グループ\02_事業運営\05_大学推進型\00_★補正予算 2020年度（令和2年度）SCORE-U\70_完了報告\01.報告様式\確定\"/>
    </mc:Choice>
  </mc:AlternateContent>
  <xr:revisionPtr revIDLastSave="0" documentId="13_ncr:101_{4558814B-CB9C-4ABD-A459-DCB870C0731B}" xr6:coauthVersionLast="47" xr6:coauthVersionMax="47" xr10:uidLastSave="{00000000-0000-0000-0000-000000000000}"/>
  <bookViews>
    <workbookView xWindow="2265" yWindow="405" windowWidth="22455" windowHeight="16485" tabRatio="694" firstSheet="20" activeTab="23" xr2:uid="{8186134A-3964-49D9-B63A-2BD0A11B02F0}"/>
  </bookViews>
  <sheets>
    <sheet name="活動実績一覧(集計)" sheetId="35" r:id="rId1"/>
    <sheet name="1.GAPファンド" sheetId="6" r:id="rId2"/>
    <sheet name="2-1.研究開発課題" sheetId="13" r:id="rId3"/>
    <sheet name="2-2.今後の事業開発の展開" sheetId="42" r:id="rId4"/>
    <sheet name="2-3.起業・事業化に向けた研修" sheetId="37" r:id="rId5"/>
    <sheet name="3-1.知的財産権(出願)" sheetId="28" r:id="rId6"/>
    <sheet name="3-2.知的財産権(登録)" sheetId="29" r:id="rId7"/>
    <sheet name="4.成果の発信(研究開発課題)" sheetId="16" r:id="rId8"/>
    <sheet name="5-1.アントレプログラム（本資金）" sheetId="23" r:id="rId9"/>
    <sheet name="5-2.アントレプログラム(資金外）" sheetId="31" r:id="rId10"/>
    <sheet name="6.小中高向けアントレプログラム" sheetId="32" r:id="rId11"/>
    <sheet name="7.アントレ教育関係者数" sheetId="20" r:id="rId12"/>
    <sheet name="8-1.FDプログラム" sheetId="21" r:id="rId13"/>
    <sheet name="8-2.育成したアントレ指導・支援人材" sheetId="44" r:id="rId14"/>
    <sheet name="9-1.起業環境の利用状況" sheetId="41" r:id="rId15"/>
    <sheet name="9-2.整備した設備機器" sheetId="8" r:id="rId16"/>
    <sheet name="9-3.起業環境を利用したプログラム" sheetId="45" r:id="rId17"/>
    <sheet name="10.関係諸ルール・規程の整備" sheetId="47" r:id="rId18"/>
    <sheet name="11-1.会議実施状況" sheetId="10" r:id="rId19"/>
    <sheet name="11-2.PFでのイベント開催状況" sheetId="26" r:id="rId20"/>
    <sheet name="11-3.コミュニティの設置状況" sheetId="40" r:id="rId21"/>
    <sheet name="11-4.海外とのネットワーク構築" sheetId="38" r:id="rId22"/>
    <sheet name="12.対外広報活動（全体）" sheetId="39" r:id="rId23"/>
    <sheet name="13.外部資金・収入等" sheetId="11" r:id="rId24"/>
    <sheet name="14.起業" sheetId="36" r:id="rId25"/>
  </sheets>
  <definedNames>
    <definedName name="_xlnm.Print_Area" localSheetId="17">'10.関係諸ルール・規程の整備'!$A$1:$AK$29</definedName>
    <definedName name="_xlnm.Print_Area" localSheetId="19">'11-2.PFでのイベント開催状況'!$A$1:$J$37</definedName>
    <definedName name="_xlnm.Print_Area" localSheetId="20">'11-3.コミュニティの設置状況'!$A$1:$O$39</definedName>
    <definedName name="_xlnm.Print_Area" localSheetId="21">'11-4.海外とのネットワーク構築'!$A$1:$E$37</definedName>
    <definedName name="_xlnm.Print_Area" localSheetId="22">'12.対外広報活動（全体）'!$A$1:$J$37</definedName>
    <definedName name="_xlnm.Print_Area" localSheetId="23">'13.外部資金・収入等'!$A$1:$Q$34</definedName>
    <definedName name="_xlnm.Print_Area" localSheetId="2">'2-1.研究開発課題'!$A$1:$N$38</definedName>
    <definedName name="_xlnm.Print_Area" localSheetId="3">'2-2.今後の事業開発の展開'!$A$1:$F$15</definedName>
    <definedName name="_xlnm.Print_Area" localSheetId="4">'2-3.起業・事業化に向けた研修'!$A$1:$H$37</definedName>
    <definedName name="_xlnm.Print_Area" localSheetId="5">'3-1.知的財産権(出願)'!$A$1:$J$51</definedName>
    <definedName name="_xlnm.Print_Area" localSheetId="6">'3-2.知的財産権(登録)'!$A$1:$J$50</definedName>
    <definedName name="_xlnm.Print_Area" localSheetId="7">'4.成果の発信(研究開発課題)'!$A$1:$I$37</definedName>
    <definedName name="_xlnm.Print_Area" localSheetId="9">'5-2.アントレプログラム(資金外）'!$A$1:$H$207</definedName>
    <definedName name="_xlnm.Print_Area" localSheetId="11">'7.アントレ教育関係者数'!$A$1:$H$29</definedName>
    <definedName name="_xlnm.Print_Area" localSheetId="13">'8-2.育成したアントレ指導・支援人材'!$A$1:$D$30</definedName>
    <definedName name="_xlnm.Print_Area" localSheetId="15">'9-2.整備した設備機器'!$A$1:$E$27</definedName>
    <definedName name="_xlnm.Print_Area" localSheetId="16">'9-3.起業環境を利用したプログラム'!$A$1:$Y$39</definedName>
    <definedName name="_xlnm.Print_Area" localSheetId="0">'活動実績一覧(集計)'!$A$1:$I$95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35" l="1"/>
  <c r="G50" i="35"/>
  <c r="G48" i="35"/>
  <c r="G12" i="35"/>
  <c r="C34" i="11"/>
  <c r="G89" i="35"/>
  <c r="Q34" i="11"/>
  <c r="Q12" i="11"/>
  <c r="G68" i="35"/>
  <c r="G58" i="35"/>
  <c r="G57" i="35"/>
  <c r="C30" i="44"/>
  <c r="G51" i="35"/>
  <c r="G49" i="35"/>
  <c r="F13" i="42"/>
  <c r="F12" i="42"/>
  <c r="F11" i="42"/>
  <c r="F10" i="42"/>
  <c r="F9" i="42"/>
  <c r="F8" i="42"/>
  <c r="F7" i="42"/>
  <c r="B30" i="44"/>
  <c r="Q13" i="11"/>
  <c r="Q14" i="11"/>
  <c r="Q15" i="11"/>
  <c r="Q16" i="11"/>
  <c r="Q17" i="11"/>
  <c r="Q18" i="11"/>
  <c r="Q19" i="11"/>
  <c r="Q20" i="11"/>
  <c r="Q21" i="11"/>
  <c r="Q22" i="11"/>
  <c r="Q23" i="11"/>
  <c r="Q24" i="11"/>
  <c r="Q25" i="11"/>
  <c r="Q26" i="11"/>
  <c r="Q27" i="11"/>
  <c r="Q28" i="11"/>
  <c r="Q29" i="11"/>
  <c r="Q30" i="11"/>
  <c r="Q31" i="11"/>
  <c r="Q32" i="11"/>
  <c r="Q33" i="11"/>
  <c r="L34" i="11"/>
  <c r="L13" i="11"/>
  <c r="L14" i="11"/>
  <c r="L15" i="11"/>
  <c r="L16" i="11"/>
  <c r="L17" i="11"/>
  <c r="L18" i="11"/>
  <c r="L19" i="11"/>
  <c r="L20" i="11"/>
  <c r="L21" i="11"/>
  <c r="L22" i="11"/>
  <c r="L23" i="11"/>
  <c r="L24" i="11"/>
  <c r="L25" i="11"/>
  <c r="L26" i="11"/>
  <c r="L27" i="11"/>
  <c r="L28" i="11"/>
  <c r="L29" i="11"/>
  <c r="L30" i="11"/>
  <c r="L31" i="11"/>
  <c r="L32" i="11"/>
  <c r="L33" i="11"/>
  <c r="L12" i="11"/>
  <c r="A3" i="44"/>
  <c r="G20" i="35"/>
  <c r="G95" i="35"/>
  <c r="G94" i="35"/>
  <c r="G93" i="35"/>
  <c r="G91" i="35"/>
  <c r="G90" i="35"/>
  <c r="G73" i="35"/>
  <c r="G72" i="35"/>
  <c r="G71" i="35"/>
  <c r="G70" i="35"/>
  <c r="G67" i="35"/>
  <c r="G66" i="35"/>
  <c r="G65" i="35"/>
  <c r="G64" i="35"/>
  <c r="G63" i="35"/>
  <c r="G62" i="35"/>
  <c r="G61" i="35"/>
  <c r="G60" i="35"/>
  <c r="G59" i="35"/>
  <c r="G55" i="35"/>
  <c r="G54" i="35"/>
  <c r="G53" i="35"/>
  <c r="G46" i="35"/>
  <c r="G45" i="35"/>
  <c r="G44" i="35"/>
  <c r="G43" i="35"/>
  <c r="G39" i="35"/>
  <c r="G37" i="35"/>
  <c r="G35" i="35"/>
  <c r="G34" i="35"/>
  <c r="G30" i="35"/>
  <c r="G25" i="35"/>
  <c r="G23" i="35"/>
  <c r="G22" i="35"/>
  <c r="G21" i="35"/>
  <c r="G13" i="35"/>
  <c r="G69" i="35"/>
  <c r="G40" i="35"/>
  <c r="G17" i="35"/>
  <c r="B9" i="47"/>
  <c r="B10" i="47"/>
  <c r="B11" i="47"/>
  <c r="B12" i="47"/>
  <c r="B13" i="47"/>
  <c r="B14" i="47"/>
  <c r="B15" i="47"/>
  <c r="B16" i="47"/>
  <c r="B17" i="47"/>
  <c r="B18" i="47"/>
  <c r="B19" i="47"/>
  <c r="B20" i="47"/>
  <c r="B21" i="47"/>
  <c r="B22" i="47"/>
  <c r="B23" i="47"/>
  <c r="B24" i="47"/>
  <c r="B25" i="47"/>
  <c r="B26" i="47"/>
  <c r="B27" i="47"/>
  <c r="B28" i="47"/>
  <c r="B8" i="47"/>
  <c r="B3" i="47"/>
  <c r="B1" i="47"/>
  <c r="G92" i="35" l="1"/>
  <c r="G88" i="35"/>
  <c r="G47" i="35"/>
  <c r="G38" i="35"/>
  <c r="G18" i="35"/>
  <c r="G19" i="35"/>
  <c r="G33" i="35"/>
  <c r="G32" i="35"/>
  <c r="G31" i="35"/>
  <c r="G29" i="35"/>
  <c r="G11" i="35"/>
  <c r="G10" i="35"/>
  <c r="G8" i="35"/>
  <c r="G7" i="35"/>
  <c r="G6" i="35"/>
  <c r="B3" i="45"/>
  <c r="B1" i="45"/>
  <c r="B12" i="11"/>
  <c r="G52" i="35"/>
  <c r="B1" i="44"/>
  <c r="B14" i="11"/>
  <c r="B15" i="11"/>
  <c r="B16" i="11"/>
  <c r="B17" i="11"/>
  <c r="B18" i="11"/>
  <c r="B19" i="11"/>
  <c r="B20" i="11"/>
  <c r="B21" i="11"/>
  <c r="B22" i="11"/>
  <c r="B23" i="11"/>
  <c r="B24" i="11"/>
  <c r="B25" i="11"/>
  <c r="B26" i="11"/>
  <c r="B27" i="11"/>
  <c r="B28" i="11"/>
  <c r="B29" i="11"/>
  <c r="B30" i="11"/>
  <c r="B31" i="11"/>
  <c r="B32" i="11"/>
  <c r="B33" i="11"/>
  <c r="B13" i="11"/>
  <c r="B9" i="20"/>
  <c r="B10" i="20"/>
  <c r="B11" i="20"/>
  <c r="B12" i="20"/>
  <c r="B13" i="20"/>
  <c r="B14" i="20"/>
  <c r="B15" i="20"/>
  <c r="B16" i="20"/>
  <c r="B17" i="20"/>
  <c r="B18" i="20"/>
  <c r="B19" i="20"/>
  <c r="B20" i="20"/>
  <c r="B21" i="20"/>
  <c r="B22" i="20"/>
  <c r="B23" i="20"/>
  <c r="B24" i="20"/>
  <c r="B25" i="20"/>
  <c r="B26" i="20"/>
  <c r="B27" i="20"/>
  <c r="B28" i="20"/>
  <c r="B8" i="20"/>
  <c r="B3" i="6"/>
  <c r="B3" i="42"/>
  <c r="B1" i="42"/>
  <c r="B3" i="41" l="1"/>
  <c r="B1" i="41"/>
  <c r="B3" i="40"/>
  <c r="B1" i="40"/>
  <c r="B3" i="39"/>
  <c r="B1" i="39"/>
  <c r="B3" i="38"/>
  <c r="B1" i="38"/>
  <c r="P34" i="11" l="1"/>
  <c r="G29" i="20"/>
  <c r="H11" i="20"/>
  <c r="H10" i="20"/>
  <c r="H9" i="20"/>
  <c r="H8" i="20"/>
  <c r="H26" i="20" l="1"/>
  <c r="H21" i="20"/>
  <c r="H20" i="20"/>
  <c r="H19" i="20"/>
  <c r="C29" i="20"/>
  <c r="H18" i="20"/>
  <c r="H17" i="20"/>
  <c r="H16" i="20"/>
  <c r="H15" i="20"/>
  <c r="H14" i="20"/>
  <c r="I21" i="6"/>
  <c r="F21" i="6"/>
  <c r="I20" i="6"/>
  <c r="F20" i="6"/>
  <c r="I19" i="6"/>
  <c r="F19" i="6"/>
  <c r="I18" i="6"/>
  <c r="F18" i="6"/>
  <c r="I17" i="6"/>
  <c r="F17" i="6"/>
  <c r="I16" i="6"/>
  <c r="F16" i="6"/>
  <c r="I15" i="6"/>
  <c r="F15" i="6"/>
  <c r="B3" i="36" l="1"/>
  <c r="B3" i="11"/>
  <c r="B3" i="26"/>
  <c r="B3" i="10"/>
  <c r="B3" i="8"/>
  <c r="B3" i="21"/>
  <c r="B3" i="32"/>
  <c r="B3" i="20"/>
  <c r="B3" i="31"/>
  <c r="B3" i="23"/>
  <c r="B3" i="16"/>
  <c r="B3" i="29"/>
  <c r="B3" i="28"/>
  <c r="B3" i="37"/>
  <c r="B3" i="13"/>
  <c r="B1" i="6"/>
  <c r="B1" i="37"/>
  <c r="B1" i="21" l="1"/>
  <c r="I9" i="6"/>
  <c r="F9" i="6"/>
  <c r="I28" i="6"/>
  <c r="G42" i="35"/>
  <c r="G41" i="35"/>
  <c r="G26" i="35"/>
  <c r="G27" i="35"/>
  <c r="G28" i="35"/>
  <c r="B1" i="26"/>
  <c r="G24" i="35" l="1"/>
  <c r="B1" i="36"/>
  <c r="B1" i="13"/>
  <c r="B1" i="28"/>
  <c r="B1" i="29"/>
  <c r="B1" i="16"/>
  <c r="B1" i="23"/>
  <c r="B1" i="31"/>
  <c r="B1" i="20"/>
  <c r="B1" i="32"/>
  <c r="B1" i="8"/>
  <c r="B1" i="10"/>
  <c r="B1" i="11"/>
  <c r="G87" i="35"/>
  <c r="O34" i="11"/>
  <c r="G86" i="35" s="1"/>
  <c r="N34" i="11"/>
  <c r="G85" i="35" s="1"/>
  <c r="M34" i="11"/>
  <c r="G84" i="35" s="1"/>
  <c r="K34" i="11"/>
  <c r="G83" i="35" s="1"/>
  <c r="J34" i="11"/>
  <c r="G82" i="35" s="1"/>
  <c r="H28" i="20"/>
  <c r="H27" i="20"/>
  <c r="H25" i="20"/>
  <c r="H24" i="20"/>
  <c r="H23" i="20"/>
  <c r="H22" i="20"/>
  <c r="H13" i="20"/>
  <c r="H12" i="20"/>
  <c r="H8" i="6"/>
  <c r="G8" i="6"/>
  <c r="E8" i="6"/>
  <c r="D8" i="6"/>
  <c r="I10" i="6"/>
  <c r="I30" i="6"/>
  <c r="I29" i="6"/>
  <c r="I27" i="6"/>
  <c r="I26" i="6"/>
  <c r="I25" i="6"/>
  <c r="I24" i="6"/>
  <c r="I23" i="6"/>
  <c r="I22" i="6"/>
  <c r="I14" i="6"/>
  <c r="I13" i="6"/>
  <c r="I12" i="6"/>
  <c r="I11" i="6"/>
  <c r="I8" i="6" l="1"/>
  <c r="F8" i="6"/>
  <c r="I34" i="11" l="1"/>
  <c r="G81" i="35" s="1"/>
  <c r="H34" i="11"/>
  <c r="G80" i="35" s="1"/>
  <c r="G34" i="11"/>
  <c r="G79" i="35" s="1"/>
  <c r="F34" i="11"/>
  <c r="G78" i="35" s="1"/>
  <c r="E34" i="11"/>
  <c r="G77" i="35" s="1"/>
  <c r="D34" i="11"/>
  <c r="G76" i="35" s="1"/>
  <c r="F29" i="20"/>
  <c r="E29" i="20"/>
  <c r="D29" i="20"/>
  <c r="F30" i="6"/>
  <c r="F29" i="6"/>
  <c r="F28" i="6"/>
  <c r="F27" i="6"/>
  <c r="F26" i="6"/>
  <c r="F25" i="6"/>
  <c r="F24" i="6"/>
  <c r="F23" i="6"/>
  <c r="F22" i="6"/>
  <c r="F14" i="6"/>
  <c r="F13" i="6"/>
  <c r="F12" i="6"/>
  <c r="F11" i="6"/>
  <c r="F10" i="6"/>
  <c r="G74" i="35" l="1"/>
  <c r="G75" i="35"/>
  <c r="H2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h.satow</author>
  </authors>
  <commentList>
    <comment ref="G5" authorId="0" shapeId="0" xr:uid="{36497622-549A-4634-947E-F1A0D032240C}">
      <text>
        <r>
          <rPr>
            <b/>
            <sz val="9"/>
            <color indexed="81"/>
            <rFont val="MS P ゴシック"/>
            <family val="3"/>
            <charset val="128"/>
          </rPr>
          <t>青色セルには直接入力してください。
白色セルは各シートにリンクして集計されます。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h.satow</author>
  </authors>
  <commentList>
    <comment ref="G9" authorId="0" shapeId="0" xr:uid="{035E175C-F4E3-4DFE-81D8-AD5C1DFB5212}">
      <text>
        <r>
          <rPr>
            <b/>
            <sz val="9"/>
            <color indexed="81"/>
            <rFont val="ＭＳ Ｐゴシック"/>
            <family val="3"/>
            <charset val="128"/>
          </rPr>
          <t>該当する場合には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h.satow</author>
  </authors>
  <commentList>
    <comment ref="G9" authorId="0" shapeId="0" xr:uid="{5E67C3FA-590F-49B8-88B4-8ECDCE1A7C45}">
      <text>
        <r>
          <rPr>
            <b/>
            <sz val="9"/>
            <color indexed="81"/>
            <rFont val="ＭＳ Ｐゴシック"/>
            <family val="3"/>
            <charset val="128"/>
          </rPr>
          <t>該当する場合には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長瀬　美奈子</author>
  </authors>
  <commentList>
    <comment ref="U7" authorId="0" shapeId="0" xr:uid="{18A783FE-9F05-45AB-BF05-F058AF23231B}">
      <text>
        <r>
          <rPr>
            <b/>
            <sz val="9"/>
            <color indexed="81"/>
            <rFont val="MS P ゴシック"/>
            <family val="3"/>
            <charset val="128"/>
          </rPr>
          <t>属性1の分類に関わらず、実施機関・PF内外の別を記載してください。
属性1の合計、属性2の合計は一致することを想定しております。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長瀬　美奈子</author>
  </authors>
  <commentList>
    <comment ref="J6" authorId="0" shapeId="0" xr:uid="{7641AC81-0F65-49BB-AB82-350E4D9BE60A}">
      <text>
        <r>
          <rPr>
            <sz val="9"/>
            <color indexed="81"/>
            <rFont val="MS P ゴシック"/>
            <family val="3"/>
            <charset val="128"/>
          </rPr>
          <t xml:space="preserve">海外連携あり：海外
海外連携なし：国内
を選択ください。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長瀬　美奈子</author>
  </authors>
  <commentList>
    <comment ref="U7" authorId="0" shapeId="0" xr:uid="{6913F61F-9B84-427A-A594-739DFEAF5E90}">
      <text>
        <r>
          <rPr>
            <b/>
            <sz val="9"/>
            <color indexed="81"/>
            <rFont val="MS P ゴシック"/>
            <family val="3"/>
            <charset val="128"/>
          </rPr>
          <t>属性1の分類に関わらず、実施機関・PF内外の別を記載してください。
属性1の合計、属性2の合計は一致することを想定しております。</t>
        </r>
      </text>
    </comment>
  </commentList>
</comments>
</file>

<file path=xl/sharedStrings.xml><?xml version="1.0" encoding="utf-8"?>
<sst xmlns="http://schemas.openxmlformats.org/spreadsheetml/2006/main" count="839" uniqueCount="487">
  <si>
    <t>大学が取得した株式・新株予約権</t>
    <phoneticPr fontId="1"/>
  </si>
  <si>
    <t>件数</t>
    <phoneticPr fontId="1"/>
  </si>
  <si>
    <t>E．上記Ａ～Ｄの技術シーズの事業化に向けた活動を行う予定はない</t>
    <phoneticPr fontId="1"/>
  </si>
  <si>
    <t>F．（A～E以外）の詳細：</t>
    <phoneticPr fontId="1"/>
  </si>
  <si>
    <t>応募数</t>
    <phoneticPr fontId="7"/>
  </si>
  <si>
    <t>採択数</t>
    <phoneticPr fontId="7"/>
  </si>
  <si>
    <t>採択率</t>
    <rPh sb="0" eb="2">
      <t>サイタク</t>
    </rPh>
    <rPh sb="2" eb="3">
      <t>リツ</t>
    </rPh>
    <phoneticPr fontId="7"/>
  </si>
  <si>
    <t>件</t>
    <rPh sb="0" eb="1">
      <t>ケン</t>
    </rPh>
    <phoneticPr fontId="7"/>
  </si>
  <si>
    <t>合計</t>
    <rPh sb="0" eb="2">
      <t>ゴウケイ</t>
    </rPh>
    <phoneticPr fontId="9"/>
  </si>
  <si>
    <t>購入機関名</t>
    <rPh sb="0" eb="2">
      <t>コウニュウ</t>
    </rPh>
    <rPh sb="2" eb="4">
      <t>キカン</t>
    </rPh>
    <rPh sb="4" eb="5">
      <t>メイ</t>
    </rPh>
    <phoneticPr fontId="7"/>
  </si>
  <si>
    <t>合計</t>
    <rPh sb="0" eb="2">
      <t>ゴウケイ</t>
    </rPh>
    <phoneticPr fontId="7"/>
  </si>
  <si>
    <t>②人的・物的提供</t>
    <rPh sb="1" eb="3">
      <t>ジンテキ</t>
    </rPh>
    <rPh sb="4" eb="6">
      <t>ブッテキ</t>
    </rPh>
    <rPh sb="6" eb="8">
      <t>テイキョウ</t>
    </rPh>
    <phoneticPr fontId="7"/>
  </si>
  <si>
    <t>項番</t>
    <rPh sb="0" eb="2">
      <t>コウバン</t>
    </rPh>
    <phoneticPr fontId="1"/>
  </si>
  <si>
    <t>名称</t>
    <rPh sb="0" eb="2">
      <t>メイショウ</t>
    </rPh>
    <phoneticPr fontId="1"/>
  </si>
  <si>
    <t>内容</t>
    <rPh sb="0" eb="2">
      <t>ナイヨウ</t>
    </rPh>
    <phoneticPr fontId="1"/>
  </si>
  <si>
    <t>参加者数</t>
    <rPh sb="0" eb="4">
      <t>サンカシャスウ</t>
    </rPh>
    <phoneticPr fontId="1"/>
  </si>
  <si>
    <t>外部招聘者
(人)</t>
    <phoneticPr fontId="1"/>
  </si>
  <si>
    <t>兼務</t>
    <phoneticPr fontId="1"/>
  </si>
  <si>
    <t>外部招聘者</t>
    <phoneticPr fontId="1"/>
  </si>
  <si>
    <t>起業・事業化に向けた研修回数</t>
    <phoneticPr fontId="1"/>
  </si>
  <si>
    <t>担当者名</t>
    <rPh sb="0" eb="3">
      <t>タントウシャ</t>
    </rPh>
    <rPh sb="3" eb="4">
      <t>メイ</t>
    </rPh>
    <phoneticPr fontId="7"/>
  </si>
  <si>
    <t>担当者所属</t>
    <rPh sb="0" eb="3">
      <t>タントウシャ</t>
    </rPh>
    <rPh sb="3" eb="5">
      <t>ショゾク</t>
    </rPh>
    <phoneticPr fontId="7"/>
  </si>
  <si>
    <t>合計</t>
    <rPh sb="0" eb="2">
      <t>ゴウケイ</t>
    </rPh>
    <phoneticPr fontId="1"/>
  </si>
  <si>
    <t>非常勤兼務
(人)</t>
    <rPh sb="3" eb="5">
      <t>ケンム</t>
    </rPh>
    <phoneticPr fontId="1"/>
  </si>
  <si>
    <t>常勤</t>
    <rPh sb="0" eb="2">
      <t>ジョウキン</t>
    </rPh>
    <phoneticPr fontId="1"/>
  </si>
  <si>
    <t>兼務
(人)</t>
    <rPh sb="0" eb="2">
      <t>ケンム</t>
    </rPh>
    <phoneticPr fontId="1"/>
  </si>
  <si>
    <t>日付</t>
    <rPh sb="0" eb="2">
      <t>ヒヅケ</t>
    </rPh>
    <phoneticPr fontId="1"/>
  </si>
  <si>
    <t>回数</t>
    <rPh sb="0" eb="2">
      <t>カイスウ</t>
    </rPh>
    <phoneticPr fontId="1"/>
  </si>
  <si>
    <t>主な参加者</t>
    <rPh sb="0" eb="1">
      <t>オモ</t>
    </rPh>
    <rPh sb="2" eb="5">
      <t>サンカシャ</t>
    </rPh>
    <phoneticPr fontId="1"/>
  </si>
  <si>
    <t>その他</t>
    <rPh sb="2" eb="3">
      <t>タ</t>
    </rPh>
    <phoneticPr fontId="1"/>
  </si>
  <si>
    <t>会社数</t>
    <rPh sb="0" eb="3">
      <t>カイシャスウ</t>
    </rPh>
    <phoneticPr fontId="7"/>
  </si>
  <si>
    <t>株式・新株予約権の売却数</t>
    <rPh sb="9" eb="11">
      <t>バイキャク</t>
    </rPh>
    <rPh sb="11" eb="12">
      <t>スウ</t>
    </rPh>
    <phoneticPr fontId="1"/>
  </si>
  <si>
    <t>株式・新株予約権の売却益</t>
    <rPh sb="9" eb="11">
      <t>バイキャク</t>
    </rPh>
    <rPh sb="11" eb="12">
      <t>エキ</t>
    </rPh>
    <phoneticPr fontId="1"/>
  </si>
  <si>
    <t>会社数</t>
    <rPh sb="0" eb="2">
      <t>カイシャ</t>
    </rPh>
    <rPh sb="2" eb="3">
      <t>スウ</t>
    </rPh>
    <phoneticPr fontId="7"/>
  </si>
  <si>
    <t>知財収入</t>
    <rPh sb="0" eb="2">
      <t>チザイ</t>
    </rPh>
    <rPh sb="2" eb="4">
      <t>シュウニュウ</t>
    </rPh>
    <phoneticPr fontId="1"/>
  </si>
  <si>
    <t>合計(PF全体）</t>
    <rPh sb="0" eb="2">
      <t>ゴウケイ</t>
    </rPh>
    <rPh sb="5" eb="7">
      <t>ゼンタイ</t>
    </rPh>
    <phoneticPr fontId="9"/>
  </si>
  <si>
    <t>No.</t>
    <phoneticPr fontId="1"/>
  </si>
  <si>
    <t>研究開発課題名</t>
    <rPh sb="0" eb="2">
      <t>ケンキュウ</t>
    </rPh>
    <rPh sb="2" eb="4">
      <t>カイハツ</t>
    </rPh>
    <rPh sb="4" eb="5">
      <t>ダイ</t>
    </rPh>
    <rPh sb="6" eb="7">
      <t>メイ</t>
    </rPh>
    <phoneticPr fontId="1"/>
  </si>
  <si>
    <t>知財の名称</t>
    <rPh sb="0" eb="2">
      <t>チザイ</t>
    </rPh>
    <rPh sb="3" eb="5">
      <t>メイショウ</t>
    </rPh>
    <phoneticPr fontId="2"/>
  </si>
  <si>
    <t>出願年月</t>
    <rPh sb="0" eb="2">
      <t>シュツガン</t>
    </rPh>
    <rPh sb="2" eb="4">
      <t>ネンゲツ</t>
    </rPh>
    <phoneticPr fontId="2"/>
  </si>
  <si>
    <t>出願番号</t>
    <rPh sb="0" eb="2">
      <t>シュツガン</t>
    </rPh>
    <rPh sb="2" eb="4">
      <t>バンゴウ</t>
    </rPh>
    <phoneticPr fontId="2"/>
  </si>
  <si>
    <t>出願人</t>
    <rPh sb="0" eb="3">
      <t>シュツガンニン</t>
    </rPh>
    <phoneticPr fontId="2"/>
  </si>
  <si>
    <t>備考</t>
    <rPh sb="0" eb="2">
      <t>ビコウ</t>
    </rPh>
    <phoneticPr fontId="2"/>
  </si>
  <si>
    <t>研究代表者</t>
    <phoneticPr fontId="1"/>
  </si>
  <si>
    <t>○</t>
  </si>
  <si>
    <t>○</t>
    <phoneticPr fontId="1"/>
  </si>
  <si>
    <t>国内</t>
    <rPh sb="0" eb="2">
      <t>コクナイ</t>
    </rPh>
    <phoneticPr fontId="1"/>
  </si>
  <si>
    <t>海外</t>
    <rPh sb="0" eb="2">
      <t>カイガイ</t>
    </rPh>
    <phoneticPr fontId="1"/>
  </si>
  <si>
    <t>登録年月</t>
    <rPh sb="0" eb="2">
      <t>トウロク</t>
    </rPh>
    <rPh sb="2" eb="4">
      <t>ネンゲツ</t>
    </rPh>
    <phoneticPr fontId="2"/>
  </si>
  <si>
    <t>発表タイトル</t>
    <rPh sb="0" eb="2">
      <t>ハッピョウ</t>
    </rPh>
    <phoneticPr fontId="2"/>
  </si>
  <si>
    <t>発表機関</t>
    <rPh sb="0" eb="2">
      <t>ハッピョウ</t>
    </rPh>
    <rPh sb="2" eb="4">
      <t>キカン</t>
    </rPh>
    <phoneticPr fontId="2"/>
  </si>
  <si>
    <t>主な研究者</t>
    <rPh sb="0" eb="1">
      <t>オモ</t>
    </rPh>
    <rPh sb="2" eb="5">
      <t>ケンキュウシャ</t>
    </rPh>
    <phoneticPr fontId="2"/>
  </si>
  <si>
    <t>URL</t>
  </si>
  <si>
    <t>発表年月日</t>
    <rPh sb="0" eb="2">
      <t>ハッピョウ</t>
    </rPh>
    <rPh sb="2" eb="5">
      <t>ネンガッピ</t>
    </rPh>
    <phoneticPr fontId="2"/>
  </si>
  <si>
    <t>実施機関</t>
    <rPh sb="0" eb="4">
      <t>ジッシキカン</t>
    </rPh>
    <phoneticPr fontId="7"/>
  </si>
  <si>
    <t>新規、既存、改良</t>
    <rPh sb="0" eb="2">
      <t>シンキ</t>
    </rPh>
    <rPh sb="3" eb="5">
      <t>キゾン</t>
    </rPh>
    <rPh sb="6" eb="8">
      <t>カイリョウ</t>
    </rPh>
    <phoneticPr fontId="7"/>
  </si>
  <si>
    <t>段階種別</t>
    <rPh sb="0" eb="4">
      <t>ダンカイシュベツ</t>
    </rPh>
    <phoneticPr fontId="7"/>
  </si>
  <si>
    <t>プログラム名</t>
    <rPh sb="5" eb="6">
      <t>メイ</t>
    </rPh>
    <phoneticPr fontId="7"/>
  </si>
  <si>
    <t>実施期間</t>
    <rPh sb="0" eb="4">
      <t>ジッシキカン</t>
    </rPh>
    <phoneticPr fontId="7"/>
  </si>
  <si>
    <t>概要</t>
    <rPh sb="0" eb="2">
      <t>ガイヨウ</t>
    </rPh>
    <phoneticPr fontId="7"/>
  </si>
  <si>
    <t>他機関からの受け入れ可否</t>
    <rPh sb="0" eb="3">
      <t>タキカン</t>
    </rPh>
    <rPh sb="6" eb="7">
      <t>ウ</t>
    </rPh>
    <rPh sb="8" eb="9">
      <t>イ</t>
    </rPh>
    <rPh sb="10" eb="12">
      <t>カヒ</t>
    </rPh>
    <phoneticPr fontId="7"/>
  </si>
  <si>
    <t>オンラインの有無</t>
    <rPh sb="6" eb="8">
      <t>ウム</t>
    </rPh>
    <phoneticPr fontId="7"/>
  </si>
  <si>
    <t>単位化の有無</t>
    <rPh sb="0" eb="3">
      <t>タンイカ</t>
    </rPh>
    <rPh sb="4" eb="6">
      <t>ウム</t>
    </rPh>
    <phoneticPr fontId="7"/>
  </si>
  <si>
    <t>民間・自治体との連携の有無</t>
    <rPh sb="0" eb="2">
      <t>ミンカン</t>
    </rPh>
    <rPh sb="3" eb="6">
      <t>ジチタイ</t>
    </rPh>
    <rPh sb="8" eb="10">
      <t>レンケイ</t>
    </rPh>
    <rPh sb="11" eb="13">
      <t>ウム</t>
    </rPh>
    <phoneticPr fontId="7"/>
  </si>
  <si>
    <t>受講者数</t>
    <rPh sb="0" eb="3">
      <t>ジュコウシャ</t>
    </rPh>
    <rPh sb="3" eb="4">
      <t>スウ</t>
    </rPh>
    <phoneticPr fontId="7"/>
  </si>
  <si>
    <t>大学生</t>
    <rPh sb="0" eb="3">
      <t>ダイガクセイ</t>
    </rPh>
    <phoneticPr fontId="7"/>
  </si>
  <si>
    <t>大学院生（修士・博士課程）</t>
    <rPh sb="5" eb="7">
      <t>シュウシ</t>
    </rPh>
    <rPh sb="8" eb="10">
      <t>ハクシ</t>
    </rPh>
    <rPh sb="10" eb="12">
      <t>カテイ</t>
    </rPh>
    <phoneticPr fontId="7"/>
  </si>
  <si>
    <t>研究者</t>
    <rPh sb="0" eb="3">
      <t>ケンキュウシャ</t>
    </rPh>
    <phoneticPr fontId="7"/>
  </si>
  <si>
    <t>プラットフォーム外</t>
    <rPh sb="8" eb="9">
      <t>ガイ</t>
    </rPh>
    <phoneticPr fontId="7"/>
  </si>
  <si>
    <t>実施機関種別</t>
    <rPh sb="0" eb="2">
      <t>ジッシ</t>
    </rPh>
    <rPh sb="2" eb="4">
      <t>キカン</t>
    </rPh>
    <rPh sb="4" eb="6">
      <t>シュベツ</t>
    </rPh>
    <phoneticPr fontId="7"/>
  </si>
  <si>
    <t>主体機関</t>
    <rPh sb="0" eb="2">
      <t>シュタイ</t>
    </rPh>
    <rPh sb="2" eb="4">
      <t>キカン</t>
    </rPh>
    <phoneticPr fontId="7"/>
  </si>
  <si>
    <t>小学生</t>
    <rPh sb="0" eb="3">
      <t>ショウガクセイ</t>
    </rPh>
    <phoneticPr fontId="7"/>
  </si>
  <si>
    <t>中学生</t>
    <rPh sb="0" eb="3">
      <t>チュウガクセイ</t>
    </rPh>
    <phoneticPr fontId="7"/>
  </si>
  <si>
    <t>高校生</t>
    <rPh sb="0" eb="3">
      <t>コウコウセイ</t>
    </rPh>
    <phoneticPr fontId="7"/>
  </si>
  <si>
    <t>FDプログラム</t>
    <phoneticPr fontId="1"/>
  </si>
  <si>
    <t>他拠点からの受け入れ可否</t>
    <rPh sb="0" eb="1">
      <t>ホカ</t>
    </rPh>
    <rPh sb="1" eb="3">
      <t>キョテン</t>
    </rPh>
    <rPh sb="6" eb="7">
      <t>ウ</t>
    </rPh>
    <rPh sb="8" eb="9">
      <t>イ</t>
    </rPh>
    <rPh sb="10" eb="12">
      <t>カヒ</t>
    </rPh>
    <phoneticPr fontId="7"/>
  </si>
  <si>
    <t>項目</t>
    <rPh sb="0" eb="2">
      <t>コウモク</t>
    </rPh>
    <phoneticPr fontId="7"/>
  </si>
  <si>
    <t>実績</t>
    <rPh sb="0" eb="2">
      <t>ジッセキ</t>
    </rPh>
    <phoneticPr fontId="7"/>
  </si>
  <si>
    <t>備考</t>
    <rPh sb="0" eb="2">
      <t>ビコウ</t>
    </rPh>
    <phoneticPr fontId="7"/>
  </si>
  <si>
    <t>出典（リンク先等）</t>
    <rPh sb="0" eb="2">
      <t>シュッテン</t>
    </rPh>
    <rPh sb="6" eb="7">
      <t>サキ</t>
    </rPh>
    <rPh sb="7" eb="8">
      <t>トウ</t>
    </rPh>
    <phoneticPr fontId="7"/>
  </si>
  <si>
    <t>③</t>
    <phoneticPr fontId="7"/>
  </si>
  <si>
    <t>出願</t>
    <rPh sb="0" eb="2">
      <t>シュツガン</t>
    </rPh>
    <phoneticPr fontId="7"/>
  </si>
  <si>
    <t>国内</t>
    <rPh sb="0" eb="2">
      <t>コクナイ</t>
    </rPh>
    <phoneticPr fontId="2"/>
  </si>
  <si>
    <t>国内</t>
    <rPh sb="0" eb="2">
      <t>コクナイ</t>
    </rPh>
    <phoneticPr fontId="7"/>
  </si>
  <si>
    <t>登録</t>
    <rPh sb="0" eb="2">
      <t>トウロク</t>
    </rPh>
    <phoneticPr fontId="7"/>
  </si>
  <si>
    <t>※直接入力してください</t>
    <rPh sb="1" eb="3">
      <t>チョクセツ</t>
    </rPh>
    <rPh sb="3" eb="5">
      <t>ニュウリョク</t>
    </rPh>
    <phoneticPr fontId="7"/>
  </si>
  <si>
    <t>⑥</t>
    <phoneticPr fontId="7"/>
  </si>
  <si>
    <t>⑫</t>
    <phoneticPr fontId="7"/>
  </si>
  <si>
    <t>No</t>
    <phoneticPr fontId="7"/>
  </si>
  <si>
    <t>分野</t>
    <rPh sb="0" eb="2">
      <t>ブンヤ</t>
    </rPh>
    <phoneticPr fontId="7"/>
  </si>
  <si>
    <t>法人名称</t>
    <rPh sb="0" eb="2">
      <t>ホウジン</t>
    </rPh>
    <rPh sb="2" eb="4">
      <t>メイショウ</t>
    </rPh>
    <phoneticPr fontId="7"/>
  </si>
  <si>
    <t>設立時期</t>
    <rPh sb="0" eb="2">
      <t>セツリツ</t>
    </rPh>
    <rPh sb="2" eb="4">
      <t>ジキ</t>
    </rPh>
    <phoneticPr fontId="7"/>
  </si>
  <si>
    <t>シーズ</t>
    <phoneticPr fontId="7"/>
  </si>
  <si>
    <t>株式会社○○</t>
    <rPh sb="0" eb="4">
      <t>カブシキガイシャ</t>
    </rPh>
    <phoneticPr fontId="7"/>
  </si>
  <si>
    <t>起業環境の整備</t>
  </si>
  <si>
    <t>(例)</t>
    <rPh sb="1" eb="2">
      <t>レイ</t>
    </rPh>
    <phoneticPr fontId="1"/>
  </si>
  <si>
    <t>（株）XXX</t>
    <rPh sb="0" eb="3">
      <t>カブ</t>
    </rPh>
    <phoneticPr fontId="1"/>
  </si>
  <si>
    <t>XXXによりXXXが可能に</t>
    <rPh sb="10" eb="12">
      <t>カノウ</t>
    </rPh>
    <phoneticPr fontId="1"/>
  </si>
  <si>
    <t>http://xx-prs.co.jp/XXX</t>
    <phoneticPr fontId="1"/>
  </si>
  <si>
    <t>共同機関</t>
  </si>
  <si>
    <t>XX大学</t>
    <rPh sb="2" eb="4">
      <t>ダイガク</t>
    </rPh>
    <phoneticPr fontId="1"/>
  </si>
  <si>
    <t>新規</t>
    <rPh sb="0" eb="2">
      <t>シンキ</t>
    </rPh>
    <phoneticPr fontId="1"/>
  </si>
  <si>
    <t>動機づけ・意識醸成</t>
  </si>
  <si>
    <t>自治体</t>
  </si>
  <si>
    <t>XXX大学</t>
    <rPh sb="3" eb="5">
      <t>ダイガク</t>
    </rPh>
    <phoneticPr fontId="1"/>
  </si>
  <si>
    <t>12/1~1/20</t>
    <phoneticPr fontId="1"/>
  </si>
  <si>
    <t>（例）</t>
    <rPh sb="1" eb="2">
      <t>レイ</t>
    </rPh>
    <phoneticPr fontId="1"/>
  </si>
  <si>
    <t>XX教授、XX、XX</t>
    <rPh sb="2" eb="4">
      <t>キョウジュ</t>
    </rPh>
    <phoneticPr fontId="1"/>
  </si>
  <si>
    <t>XXにおけるXX効果のあるXXXX開発</t>
    <rPh sb="8" eb="10">
      <t>コウカ</t>
    </rPh>
    <rPh sb="17" eb="19">
      <t>カイハツ</t>
    </rPh>
    <phoneticPr fontId="1"/>
  </si>
  <si>
    <t>XXを活用し、XXXを販売</t>
    <rPh sb="3" eb="5">
      <t>カツヨウ</t>
    </rPh>
    <rPh sb="11" eb="13">
      <t>ハンバイ</t>
    </rPh>
    <phoneticPr fontId="1"/>
  </si>
  <si>
    <t>応募数</t>
    <rPh sb="0" eb="3">
      <t>オウボスウ</t>
    </rPh>
    <phoneticPr fontId="1"/>
  </si>
  <si>
    <t>採択数</t>
    <rPh sb="0" eb="2">
      <t>サイタク</t>
    </rPh>
    <rPh sb="2" eb="3">
      <t>スウ</t>
    </rPh>
    <phoneticPr fontId="1"/>
  </si>
  <si>
    <t>採択率</t>
    <rPh sb="0" eb="3">
      <t>サイタクリツ</t>
    </rPh>
    <phoneticPr fontId="1"/>
  </si>
  <si>
    <t>％</t>
    <phoneticPr fontId="1"/>
  </si>
  <si>
    <t>回</t>
    <rPh sb="0" eb="1">
      <t>カイ</t>
    </rPh>
    <phoneticPr fontId="1"/>
  </si>
  <si>
    <t>特許:XXXによるXXX</t>
    <rPh sb="0" eb="2">
      <t>トッキョ</t>
    </rPh>
    <phoneticPr fontId="1"/>
  </si>
  <si>
    <t>回路:XXXを行う回路</t>
    <rPh sb="0" eb="2">
      <t>カイロ</t>
    </rPh>
    <rPh sb="7" eb="8">
      <t>オコナ</t>
    </rPh>
    <rPh sb="9" eb="11">
      <t>カイロ</t>
    </rPh>
    <phoneticPr fontId="1"/>
  </si>
  <si>
    <t>******</t>
    <phoneticPr fontId="1"/>
  </si>
  <si>
    <t>⑧</t>
    <phoneticPr fontId="1"/>
  </si>
  <si>
    <t>プログラム数</t>
    <rPh sb="5" eb="6">
      <t>スウ</t>
    </rPh>
    <phoneticPr fontId="1"/>
  </si>
  <si>
    <t>参加者</t>
    <rPh sb="0" eb="3">
      <t>サンカシャ</t>
    </rPh>
    <phoneticPr fontId="1"/>
  </si>
  <si>
    <t>大学院生</t>
  </si>
  <si>
    <t>研究者</t>
  </si>
  <si>
    <t>人</t>
    <rPh sb="0" eb="1">
      <t>ニン</t>
    </rPh>
    <phoneticPr fontId="1"/>
  </si>
  <si>
    <t>⑨</t>
    <phoneticPr fontId="1"/>
  </si>
  <si>
    <t>非常勤兼務</t>
    <phoneticPr fontId="1"/>
  </si>
  <si>
    <t>中学生</t>
    <rPh sb="0" eb="3">
      <t>チュウガクセイ</t>
    </rPh>
    <phoneticPr fontId="1"/>
  </si>
  <si>
    <t>高校生</t>
    <rPh sb="0" eb="3">
      <t>コウコウセイ</t>
    </rPh>
    <phoneticPr fontId="1"/>
  </si>
  <si>
    <t>⑭</t>
    <phoneticPr fontId="1"/>
  </si>
  <si>
    <t>XX教授の研究開発にXXが不要となった。</t>
    <rPh sb="2" eb="4">
      <t>キョウジュ</t>
    </rPh>
    <rPh sb="5" eb="9">
      <t>ケンキュウカイハツ</t>
    </rPh>
    <rPh sb="13" eb="15">
      <t>フヨウ</t>
    </rPh>
    <phoneticPr fontId="7"/>
  </si>
  <si>
    <t>（内VC等投資家）</t>
    <phoneticPr fontId="1"/>
  </si>
  <si>
    <t>円</t>
    <rPh sb="0" eb="1">
      <t>エン</t>
    </rPh>
    <phoneticPr fontId="7"/>
  </si>
  <si>
    <t>④その他</t>
    <rPh sb="3" eb="4">
      <t>タ</t>
    </rPh>
    <phoneticPr fontId="1"/>
  </si>
  <si>
    <t>民間資金等の誘引状況</t>
    <phoneticPr fontId="1"/>
  </si>
  <si>
    <t>大学等発ベンチャーからの収入等</t>
    <phoneticPr fontId="1"/>
  </si>
  <si>
    <t>寄付金等</t>
    <phoneticPr fontId="1"/>
  </si>
  <si>
    <t>人的・物的提供</t>
    <phoneticPr fontId="1"/>
  </si>
  <si>
    <t>受講料収入等</t>
    <phoneticPr fontId="1"/>
  </si>
  <si>
    <t>その他</t>
    <phoneticPr fontId="1"/>
  </si>
  <si>
    <t>株式・新株予約権の売却益</t>
    <phoneticPr fontId="1"/>
  </si>
  <si>
    <t>知財収入</t>
    <phoneticPr fontId="1"/>
  </si>
  <si>
    <t>研究開発型</t>
    <phoneticPr fontId="1"/>
  </si>
  <si>
    <t>(例)</t>
    <rPh sb="1" eb="2">
      <t>レイ</t>
    </rPh>
    <phoneticPr fontId="7"/>
  </si>
  <si>
    <t>直接経費（単位:円）</t>
    <rPh sb="0" eb="4">
      <t>チョクセツケイヒ</t>
    </rPh>
    <phoneticPr fontId="1"/>
  </si>
  <si>
    <t>研究開発課題の概要</t>
    <rPh sb="0" eb="6">
      <t>ケンキュウカイハツカダイ</t>
    </rPh>
    <rPh sb="7" eb="9">
      <t>ガイヨウ</t>
    </rPh>
    <phoneticPr fontId="1"/>
  </si>
  <si>
    <t>〇〇〇〇</t>
    <phoneticPr fontId="1"/>
  </si>
  <si>
    <t>不採択課題の研究者も対象</t>
    <rPh sb="0" eb="3">
      <t>フサイタク</t>
    </rPh>
    <rPh sb="3" eb="5">
      <t>カダイ</t>
    </rPh>
    <rPh sb="6" eb="9">
      <t>ケンキュウシャ</t>
    </rPh>
    <rPh sb="10" eb="12">
      <t>タイショウ</t>
    </rPh>
    <phoneticPr fontId="1"/>
  </si>
  <si>
    <t>実施日時</t>
    <rPh sb="0" eb="2">
      <t>ジッシ</t>
    </rPh>
    <rPh sb="2" eb="4">
      <t>ニチジ</t>
    </rPh>
    <phoneticPr fontId="7"/>
  </si>
  <si>
    <t>PF名：</t>
    <rPh sb="2" eb="3">
      <t>メイ</t>
    </rPh>
    <phoneticPr fontId="7"/>
  </si>
  <si>
    <t>※PF名は全シートにリンクしています</t>
    <rPh sb="3" eb="4">
      <t>メイ</t>
    </rPh>
    <rPh sb="5" eb="6">
      <t>ゼン</t>
    </rPh>
    <phoneticPr fontId="7"/>
  </si>
  <si>
    <t>起業活動支援プログラムの運営</t>
    <rPh sb="0" eb="6">
      <t>キギョウカツドウシエン</t>
    </rPh>
    <rPh sb="12" eb="14">
      <t>ウンエイ</t>
    </rPh>
    <phoneticPr fontId="7"/>
  </si>
  <si>
    <t>研究開発費</t>
    <rPh sb="0" eb="2">
      <t>ケンキュウ</t>
    </rPh>
    <rPh sb="2" eb="5">
      <t>カイハツヒ</t>
    </rPh>
    <phoneticPr fontId="1"/>
  </si>
  <si>
    <t>シーズ発掘に向け面談した研究者数</t>
    <rPh sb="3" eb="5">
      <t>ハックツ</t>
    </rPh>
    <rPh sb="6" eb="7">
      <t>ム</t>
    </rPh>
    <rPh sb="8" eb="10">
      <t>メンダン</t>
    </rPh>
    <rPh sb="12" eb="14">
      <t>ケンキュウ</t>
    </rPh>
    <rPh sb="14" eb="15">
      <t>シャ</t>
    </rPh>
    <rPh sb="15" eb="16">
      <t>スウ</t>
    </rPh>
    <phoneticPr fontId="1"/>
  </si>
  <si>
    <t>研究開発課題の知的財産権の状況</t>
    <rPh sb="0" eb="6">
      <t>ケンキュウカイハツカダイ</t>
    </rPh>
    <rPh sb="7" eb="9">
      <t>チテキ</t>
    </rPh>
    <rPh sb="9" eb="12">
      <t>ザイサンケン</t>
    </rPh>
    <rPh sb="13" eb="15">
      <t>ジョウキョウ</t>
    </rPh>
    <phoneticPr fontId="7"/>
  </si>
  <si>
    <t>研究開発課題の成果の発信</t>
    <rPh sb="7" eb="9">
      <t>セイカ</t>
    </rPh>
    <rPh sb="10" eb="12">
      <t>ハッシン</t>
    </rPh>
    <phoneticPr fontId="7"/>
  </si>
  <si>
    <t>Demo Dayの参加者</t>
    <rPh sb="9" eb="12">
      <t>サンカシャ</t>
    </rPh>
    <phoneticPr fontId="1"/>
  </si>
  <si>
    <t>発明届出数</t>
    <rPh sb="0" eb="2">
      <t>ハツメイ</t>
    </rPh>
    <rPh sb="2" eb="5">
      <t>トドケデスウ</t>
    </rPh>
    <phoneticPr fontId="1"/>
  </si>
  <si>
    <t>PF全体</t>
    <rPh sb="2" eb="4">
      <t>ゼンタイ</t>
    </rPh>
    <phoneticPr fontId="7"/>
  </si>
  <si>
    <t>※</t>
    <phoneticPr fontId="7"/>
  </si>
  <si>
    <t>「ﾊﾞｲ･ﾄﾞｰﾙ適用」：委託研究開発の成果であり産業競争力強化法第17条（いわゆる「日本版バイ・ドール制度」）に準拠し、JSTが譲り受けない知的財産権</t>
    <phoneticPr fontId="7"/>
  </si>
  <si>
    <t>外国出願にはPCT出願を含みます。PCT出願は指定国への国内移行前は1件とし、国内移行後は実際に移行した国を各々1件とします。指定国への国内移行について、備考欄に、「指定国移行」と記載してください。</t>
    <rPh sb="0" eb="2">
      <t>ガイコク</t>
    </rPh>
    <rPh sb="2" eb="4">
      <t>シュツガン</t>
    </rPh>
    <rPh sb="12" eb="13">
      <t>フク</t>
    </rPh>
    <rPh sb="20" eb="22">
      <t>シュツガン</t>
    </rPh>
    <phoneticPr fontId="7"/>
  </si>
  <si>
    <t>A大学</t>
    <phoneticPr fontId="1"/>
  </si>
  <si>
    <t>（内海外VC等投資家）</t>
    <rPh sb="2" eb="4">
      <t>カイガイ</t>
    </rPh>
    <phoneticPr fontId="1"/>
  </si>
  <si>
    <t>機関名</t>
    <rPh sb="0" eb="3">
      <t>キカンメイ</t>
    </rPh>
    <phoneticPr fontId="1"/>
  </si>
  <si>
    <t>3Dプリンター</t>
    <phoneticPr fontId="1"/>
  </si>
  <si>
    <t>推進会議</t>
    <rPh sb="0" eb="2">
      <t>スイシン</t>
    </rPh>
    <rPh sb="2" eb="4">
      <t>カイギ</t>
    </rPh>
    <phoneticPr fontId="1"/>
  </si>
  <si>
    <t>※定例打合せは纏めて、頻度を記載してください</t>
    <phoneticPr fontId="1"/>
  </si>
  <si>
    <t>実施日※</t>
    <rPh sb="0" eb="3">
      <t>ジッシビ</t>
    </rPh>
    <phoneticPr fontId="1"/>
  </si>
  <si>
    <t>2週に1回</t>
    <rPh sb="1" eb="2">
      <t>シュウ</t>
    </rPh>
    <rPh sb="4" eb="5">
      <t>カイ</t>
    </rPh>
    <phoneticPr fontId="1"/>
  </si>
  <si>
    <t>（例）</t>
    <phoneticPr fontId="1"/>
  </si>
  <si>
    <t xml:space="preserve">ナノテクノロジー・材料 </t>
  </si>
  <si>
    <t>属性1</t>
    <rPh sb="0" eb="2">
      <t>ゾクセイ</t>
    </rPh>
    <phoneticPr fontId="1"/>
  </si>
  <si>
    <t>属性2</t>
    <rPh sb="0" eb="2">
      <t>ゾクセイ</t>
    </rPh>
    <phoneticPr fontId="1"/>
  </si>
  <si>
    <t>実施機関所属</t>
    <rPh sb="0" eb="2">
      <t>ジッシ</t>
    </rPh>
    <rPh sb="2" eb="4">
      <t>キカン</t>
    </rPh>
    <rPh sb="4" eb="6">
      <t>ショゾク</t>
    </rPh>
    <phoneticPr fontId="1"/>
  </si>
  <si>
    <t>社会人等</t>
    <rPh sb="0" eb="3">
      <t>シャカイジン</t>
    </rPh>
    <rPh sb="3" eb="4">
      <t>ナド</t>
    </rPh>
    <phoneticPr fontId="7"/>
  </si>
  <si>
    <t>C～F列のうち、日本国籍以外の方（人）</t>
    <rPh sb="3" eb="4">
      <t>レツ</t>
    </rPh>
    <rPh sb="8" eb="14">
      <t>ニホンコクセキイガイ</t>
    </rPh>
    <rPh sb="15" eb="16">
      <t>カタ</t>
    </rPh>
    <rPh sb="17" eb="18">
      <t>ヒト</t>
    </rPh>
    <phoneticPr fontId="1"/>
  </si>
  <si>
    <t>ユニコーン</t>
    <phoneticPr fontId="1"/>
  </si>
  <si>
    <t>大学等発ベンチャーからの収入等※2</t>
    <rPh sb="2" eb="3">
      <t>トウ</t>
    </rPh>
    <rPh sb="3" eb="4">
      <t>ハツ</t>
    </rPh>
    <rPh sb="12" eb="14">
      <t>シュウニュウ</t>
    </rPh>
    <rPh sb="14" eb="15">
      <t>トウ</t>
    </rPh>
    <phoneticPr fontId="1"/>
  </si>
  <si>
    <t>※2当事業で創出された大学等発ベンチャーからの収入等を記載してください。</t>
    <rPh sb="23" eb="26">
      <t>シュウニュウナド</t>
    </rPh>
    <rPh sb="27" eb="29">
      <t>キサイ</t>
    </rPh>
    <phoneticPr fontId="1"/>
  </si>
  <si>
    <t>GAPファンド採択時の研究開発課題名
（研究開発型のみ）</t>
    <rPh sb="7" eb="10">
      <t>サイタクジ</t>
    </rPh>
    <rPh sb="11" eb="18">
      <t>ケンキュウカイハツカダイメイ</t>
    </rPh>
    <rPh sb="20" eb="22">
      <t>ケンキュウ</t>
    </rPh>
    <rPh sb="22" eb="24">
      <t>カイハツ</t>
    </rPh>
    <rPh sb="24" eb="25">
      <t>ガタ</t>
    </rPh>
    <phoneticPr fontId="7"/>
  </si>
  <si>
    <t>その他</t>
  </si>
  <si>
    <t>（例）</t>
    <rPh sb="1" eb="2">
      <t>レイ</t>
    </rPh>
    <phoneticPr fontId="7"/>
  </si>
  <si>
    <t>差異発生理由（直接経費100万円以上の差額が発生した場合に記載）</t>
    <rPh sb="0" eb="2">
      <t>サイ</t>
    </rPh>
    <rPh sb="2" eb="4">
      <t>ハッセイ</t>
    </rPh>
    <rPh sb="4" eb="6">
      <t>リユウ</t>
    </rPh>
    <rPh sb="7" eb="11">
      <t>チョクセツケイヒ</t>
    </rPh>
    <rPh sb="14" eb="15">
      <t>マン</t>
    </rPh>
    <rPh sb="15" eb="16">
      <t>エン</t>
    </rPh>
    <rPh sb="16" eb="18">
      <t>イジョウ</t>
    </rPh>
    <rPh sb="19" eb="21">
      <t>サガク</t>
    </rPh>
    <rPh sb="22" eb="24">
      <t>ハッセイ</t>
    </rPh>
    <rPh sb="26" eb="28">
      <t>バアイ</t>
    </rPh>
    <rPh sb="29" eb="31">
      <t>キサイ</t>
    </rPh>
    <phoneticPr fontId="1"/>
  </si>
  <si>
    <t>ハンズオン支援（メンタリング等）の内容・体制</t>
    <rPh sb="14" eb="15">
      <t>トウ</t>
    </rPh>
    <rPh sb="17" eb="19">
      <t>ナイヨウ</t>
    </rPh>
    <rPh sb="20" eb="22">
      <t>タイセイ</t>
    </rPh>
    <phoneticPr fontId="7"/>
  </si>
  <si>
    <t>国内/外国</t>
    <rPh sb="0" eb="2">
      <t>コクナイ</t>
    </rPh>
    <phoneticPr fontId="2"/>
  </si>
  <si>
    <t>外国</t>
    <phoneticPr fontId="1"/>
  </si>
  <si>
    <t>バイ・ドール適用</t>
    <rPh sb="6" eb="8">
      <t>テキヨウ</t>
    </rPh>
    <phoneticPr fontId="7"/>
  </si>
  <si>
    <t>○○○○</t>
    <phoneticPr fontId="1"/>
  </si>
  <si>
    <t>A大学</t>
    <rPh sb="1" eb="3">
      <t>ダイガク</t>
    </rPh>
    <phoneticPr fontId="1"/>
  </si>
  <si>
    <t>指定国移行</t>
    <rPh sb="0" eb="2">
      <t>シテイ</t>
    </rPh>
    <rPh sb="2" eb="3">
      <t>コク</t>
    </rPh>
    <rPh sb="3" eb="5">
      <t>イコウ</t>
    </rPh>
    <phoneticPr fontId="1"/>
  </si>
  <si>
    <t>知財：XXXによるXXX</t>
    <rPh sb="0" eb="2">
      <t>チザイ</t>
    </rPh>
    <phoneticPr fontId="1"/>
  </si>
  <si>
    <t>A大学、B機構、JST</t>
    <rPh sb="1" eb="3">
      <t>ダイガク</t>
    </rPh>
    <rPh sb="5" eb="7">
      <t>キコウ</t>
    </rPh>
    <phoneticPr fontId="2"/>
  </si>
  <si>
    <t>塩井花子（A大学）
科学太郎（B機構）</t>
    <rPh sb="0" eb="2">
      <t>シオイ</t>
    </rPh>
    <rPh sb="2" eb="4">
      <t>ハナコ</t>
    </rPh>
    <rPh sb="6" eb="8">
      <t>ダイガク</t>
    </rPh>
    <rPh sb="10" eb="12">
      <t>カガク</t>
    </rPh>
    <rPh sb="12" eb="14">
      <t>タロウ</t>
    </rPh>
    <rPh sb="16" eb="18">
      <t>キコウ</t>
    </rPh>
    <phoneticPr fontId="7"/>
  </si>
  <si>
    <t>アメリカ</t>
    <phoneticPr fontId="1"/>
  </si>
  <si>
    <t>英語での発信</t>
    <rPh sb="0" eb="2">
      <t>エイゴ</t>
    </rPh>
    <rPh sb="4" eb="6">
      <t>ハッシン</t>
    </rPh>
    <phoneticPr fontId="1"/>
  </si>
  <si>
    <t>2021/10/1～2</t>
    <phoneticPr fontId="1"/>
  </si>
  <si>
    <t>プラットフォーム内の実施機関以外</t>
    <rPh sb="8" eb="9">
      <t>ナイ</t>
    </rPh>
    <rPh sb="10" eb="12">
      <t>ジッシ</t>
    </rPh>
    <rPh sb="12" eb="14">
      <t>キカン</t>
    </rPh>
    <rPh sb="14" eb="16">
      <t>イガイ</t>
    </rPh>
    <phoneticPr fontId="7"/>
  </si>
  <si>
    <t>受講者数（人）</t>
    <rPh sb="0" eb="3">
      <t>ジュコウシャ</t>
    </rPh>
    <rPh sb="3" eb="4">
      <t>スウ</t>
    </rPh>
    <rPh sb="5" eb="6">
      <t>ニン</t>
    </rPh>
    <phoneticPr fontId="7"/>
  </si>
  <si>
    <t>●●から学ぶチャレンジ精神</t>
    <rPh sb="4" eb="5">
      <t>マナ</t>
    </rPh>
    <rPh sb="11" eb="13">
      <t>セイシン</t>
    </rPh>
    <phoneticPr fontId="1"/>
  </si>
  <si>
    <t>動機づけ・意識醸成</t>
    <phoneticPr fontId="1"/>
  </si>
  <si>
    <t>地域で活動する事業家から××を学び、△△を体験する</t>
    <rPh sb="0" eb="2">
      <t>チイキ</t>
    </rPh>
    <rPh sb="3" eb="5">
      <t>カツドウ</t>
    </rPh>
    <rPh sb="7" eb="10">
      <t>ジギョウカ</t>
    </rPh>
    <rPh sb="15" eb="16">
      <t>マナ</t>
    </rPh>
    <rPh sb="21" eb="23">
      <t>タイケン</t>
    </rPh>
    <phoneticPr fontId="1"/>
  </si>
  <si>
    <t>整備した●●の起業環境を利用</t>
    <rPh sb="0" eb="2">
      <t>セイビ</t>
    </rPh>
    <rPh sb="7" eb="9">
      <t>キギョウ</t>
    </rPh>
    <rPh sb="9" eb="11">
      <t>カンキョウ</t>
    </rPh>
    <rPh sb="12" eb="14">
      <t>リヨウ</t>
    </rPh>
    <phoneticPr fontId="1"/>
  </si>
  <si>
    <t>産連調査での分類</t>
    <rPh sb="0" eb="2">
      <t>サンレン</t>
    </rPh>
    <rPh sb="2" eb="4">
      <t>チョウサ</t>
    </rPh>
    <rPh sb="6" eb="8">
      <t>ブンルイ</t>
    </rPh>
    <phoneticPr fontId="1"/>
  </si>
  <si>
    <t>※1「研究開発型 」： 本プログラムのGAPファンドより起業、「アントレ教育」: 本プログラムで実施したアントレ教育の受講生より起業となります。それ以外の場合は「その他」を選択してください。</t>
    <rPh sb="3" eb="5">
      <t>ケンキュウ</t>
    </rPh>
    <rPh sb="5" eb="7">
      <t>カイハツ</t>
    </rPh>
    <rPh sb="7" eb="8">
      <t>ガタ</t>
    </rPh>
    <rPh sb="12" eb="13">
      <t>ホン</t>
    </rPh>
    <rPh sb="28" eb="30">
      <t>キギョウ</t>
    </rPh>
    <rPh sb="36" eb="38">
      <t>キョウイク</t>
    </rPh>
    <rPh sb="41" eb="42">
      <t>ホン</t>
    </rPh>
    <rPh sb="48" eb="50">
      <t>ジッシ</t>
    </rPh>
    <rPh sb="56" eb="58">
      <t>キョウイク</t>
    </rPh>
    <rPh sb="59" eb="62">
      <t>ジュコウセイ</t>
    </rPh>
    <rPh sb="64" eb="66">
      <t>キギョウ</t>
    </rPh>
    <rPh sb="74" eb="76">
      <t>イガイ</t>
    </rPh>
    <rPh sb="77" eb="79">
      <t>バアイ</t>
    </rPh>
    <rPh sb="83" eb="84">
      <t>ホカ</t>
    </rPh>
    <rPh sb="86" eb="88">
      <t>センタク</t>
    </rPh>
    <phoneticPr fontId="1"/>
  </si>
  <si>
    <t>　  また、「その他」の場合は、備考欄に本プログラムとの関わりを記載してください。</t>
    <rPh sb="9" eb="10">
      <t>ホカ</t>
    </rPh>
    <rPh sb="12" eb="14">
      <t>バアイ</t>
    </rPh>
    <rPh sb="16" eb="19">
      <t>ビコウラン</t>
    </rPh>
    <rPh sb="20" eb="21">
      <t>ホン</t>
    </rPh>
    <rPh sb="28" eb="29">
      <t>カカ</t>
    </rPh>
    <rPh sb="32" eb="34">
      <t>キサイ</t>
    </rPh>
    <phoneticPr fontId="1"/>
  </si>
  <si>
    <t>(2)特許以外による技術移転</t>
  </si>
  <si>
    <t>PF外との連携の有無</t>
    <rPh sb="2" eb="3">
      <t>ガイ</t>
    </rPh>
    <rPh sb="5" eb="7">
      <t>レンケイ</t>
    </rPh>
    <rPh sb="8" eb="10">
      <t>ウム</t>
    </rPh>
    <phoneticPr fontId="1"/>
  </si>
  <si>
    <t>●●シンポジウム</t>
    <phoneticPr fontId="7"/>
  </si>
  <si>
    <t>連携先</t>
    <rPh sb="0" eb="2">
      <t>レンケイ</t>
    </rPh>
    <rPh sb="2" eb="3">
      <t>サキ</t>
    </rPh>
    <phoneticPr fontId="1"/>
  </si>
  <si>
    <t>連携内容</t>
    <rPh sb="0" eb="2">
      <t>レンケイ</t>
    </rPh>
    <rPh sb="2" eb="4">
      <t>ナイヨウ</t>
    </rPh>
    <phoneticPr fontId="1"/>
  </si>
  <si>
    <t>連携先国名</t>
    <rPh sb="0" eb="2">
      <t>レンケイ</t>
    </rPh>
    <rPh sb="2" eb="3">
      <t>サキ</t>
    </rPh>
    <rPh sb="3" eb="5">
      <t>コクメイ</t>
    </rPh>
    <phoneticPr fontId="1"/>
  </si>
  <si>
    <t>●●大学</t>
    <rPh sb="2" eb="4">
      <t>ダイガク</t>
    </rPh>
    <phoneticPr fontId="1"/>
  </si>
  <si>
    <t>A大学、B機構</t>
    <rPh sb="1" eb="3">
      <t>ダイガク</t>
    </rPh>
    <rPh sb="5" eb="7">
      <t>キコウ</t>
    </rPh>
    <phoneticPr fontId="2"/>
  </si>
  <si>
    <t>項目（起業活動支援、アントレ、環境、エコシステム）</t>
    <rPh sb="0" eb="2">
      <t>コウモク</t>
    </rPh>
    <rPh sb="3" eb="9">
      <t>キギョウカツドウシエン</t>
    </rPh>
    <rPh sb="15" eb="17">
      <t>カンキョウ</t>
    </rPh>
    <phoneticPr fontId="1"/>
  </si>
  <si>
    <t>掲載先</t>
    <rPh sb="0" eb="2">
      <t>ケイサイ</t>
    </rPh>
    <rPh sb="2" eb="3">
      <t>サキ</t>
    </rPh>
    <phoneticPr fontId="1"/>
  </si>
  <si>
    <t>・●●テレビ
・●●新聞</t>
    <rPh sb="10" eb="12">
      <t>シンブン</t>
    </rPh>
    <phoneticPr fontId="1"/>
  </si>
  <si>
    <t>目的</t>
    <rPh sb="0" eb="2">
      <t>モクテキ</t>
    </rPh>
    <phoneticPr fontId="1"/>
  </si>
  <si>
    <t>アントレプレナーシップ人材育成プログラムについて課題を共有</t>
    <rPh sb="11" eb="15">
      <t>ジンザイイクセイ</t>
    </rPh>
    <rPh sb="24" eb="26">
      <t>カダイ</t>
    </rPh>
    <rPh sb="27" eb="29">
      <t>キョウユウ</t>
    </rPh>
    <phoneticPr fontId="1"/>
  </si>
  <si>
    <t>●●●●</t>
    <phoneticPr fontId="7"/>
  </si>
  <si>
    <t>備考</t>
    <rPh sb="0" eb="2">
      <t>ビコウ</t>
    </rPh>
    <phoneticPr fontId="1"/>
  </si>
  <si>
    <t>民間</t>
    <rPh sb="0" eb="2">
      <t>ミンカン</t>
    </rPh>
    <phoneticPr fontId="1"/>
  </si>
  <si>
    <t>金融機関</t>
    <rPh sb="0" eb="2">
      <t>キンユウ</t>
    </rPh>
    <rPh sb="2" eb="4">
      <t>キカン</t>
    </rPh>
    <phoneticPr fontId="1"/>
  </si>
  <si>
    <t>VC</t>
    <phoneticPr fontId="1"/>
  </si>
  <si>
    <t>自治体</t>
    <rPh sb="0" eb="3">
      <t>ジチタイ</t>
    </rPh>
    <phoneticPr fontId="1"/>
  </si>
  <si>
    <t>参加者の属性</t>
    <rPh sb="0" eb="3">
      <t>サンカシャ</t>
    </rPh>
    <rPh sb="4" eb="6">
      <t>ゾクセイ</t>
    </rPh>
    <phoneticPr fontId="1"/>
  </si>
  <si>
    <t>試作やPOC取得に必要な共用機器・設備
(物品名)</t>
    <rPh sb="0" eb="2">
      <t>シサク</t>
    </rPh>
    <rPh sb="6" eb="8">
      <t>シュトク</t>
    </rPh>
    <rPh sb="9" eb="11">
      <t>ヒツヨウ</t>
    </rPh>
    <rPh sb="12" eb="14">
      <t>キョウヨウ</t>
    </rPh>
    <rPh sb="14" eb="16">
      <t>キキ</t>
    </rPh>
    <rPh sb="17" eb="19">
      <t>セツビ</t>
    </rPh>
    <phoneticPr fontId="8"/>
  </si>
  <si>
    <t>●●施設</t>
    <rPh sb="2" eb="4">
      <t>シセツ</t>
    </rPh>
    <phoneticPr fontId="1"/>
  </si>
  <si>
    <t>整備した機関</t>
    <rPh sb="0" eb="2">
      <t>セイビ</t>
    </rPh>
    <rPh sb="4" eb="6">
      <t>キカン</t>
    </rPh>
    <phoneticPr fontId="1"/>
  </si>
  <si>
    <t>運用・管理方法</t>
    <rPh sb="0" eb="2">
      <t>ウンヨウ</t>
    </rPh>
    <rPh sb="3" eb="5">
      <t>カンリ</t>
    </rPh>
    <rPh sb="5" eb="7">
      <t>ホウホウ</t>
    </rPh>
    <phoneticPr fontId="1"/>
  </si>
  <si>
    <t>運用体制</t>
    <rPh sb="0" eb="2">
      <t>ウンヨウ</t>
    </rPh>
    <rPh sb="2" eb="4">
      <t>タイセイ</t>
    </rPh>
    <phoneticPr fontId="1"/>
  </si>
  <si>
    <t>PCT/XX2021/******</t>
    <phoneticPr fontId="1"/>
  </si>
  <si>
    <t>利用人数</t>
    <rPh sb="0" eb="2">
      <t>リヨウ</t>
    </rPh>
    <rPh sb="2" eb="4">
      <t>ニンズウ</t>
    </rPh>
    <phoneticPr fontId="1"/>
  </si>
  <si>
    <t>主催機関</t>
    <rPh sb="0" eb="2">
      <t>シュサイ</t>
    </rPh>
    <rPh sb="2" eb="4">
      <t>キカン</t>
    </rPh>
    <phoneticPr fontId="1"/>
  </si>
  <si>
    <t>交流方法・頻度</t>
    <rPh sb="0" eb="2">
      <t>コウリュウ</t>
    </rPh>
    <rPh sb="2" eb="4">
      <t>ホウホウ</t>
    </rPh>
    <rPh sb="5" eb="7">
      <t>ヒンド</t>
    </rPh>
    <phoneticPr fontId="1"/>
  </si>
  <si>
    <t>発表・掲載年月日</t>
    <rPh sb="0" eb="2">
      <t>ハッピョウ</t>
    </rPh>
    <rPh sb="3" eb="5">
      <t>ケイサイ</t>
    </rPh>
    <rPh sb="5" eb="8">
      <t>ネンガッピ</t>
    </rPh>
    <phoneticPr fontId="2"/>
  </si>
  <si>
    <t>発表・掲載内容</t>
    <rPh sb="0" eb="2">
      <t>ハッピョウ</t>
    </rPh>
    <rPh sb="3" eb="5">
      <t>ケイサイ</t>
    </rPh>
    <rPh sb="5" eb="7">
      <t>ナイヨウ</t>
    </rPh>
    <phoneticPr fontId="2"/>
  </si>
  <si>
    <t>※2 文部科学省が実施している「大学等における産学連携等実施状況」の調査での下記の4つの区分のうち、該当する番号を選択してください。複数該当する場合は、主要な番号を選択してください。
　（１）【特許による技術移転】大学等の教職員・研究職員・ポスドク（教職員等）、学生・院生（学生等）を発明人とする特許をもとに起業
　（２）【特許以外による技術移転（または研究成果活用）】 （１）以外の大学等で創出された研究成果または習得した技術に基づいて起業
　（３）【大学等からの人材移転】 大学等の教職員等、学生等がベンチャーの設立者となったり、その設立や設立後に深く関与したりするなどした起業
 　　※現職の教職員、学生等が関与したものに加え、教職員等、学生等が退職、卒業した場合については、当該ベンチャー設立までの期間が1年以内の事例に限り含みます。
　（４）【その他関係】 上記（１）～（３）のほか、大学等が組織的に関係している場合（自大学で認定しているベンチャーなど）や、共同研究等をきっかけにしたジョイントベンチャーなど</t>
    <rPh sb="3" eb="8">
      <t>モンブカガクショウ</t>
    </rPh>
    <rPh sb="9" eb="11">
      <t>ジッシ</t>
    </rPh>
    <rPh sb="34" eb="36">
      <t>チョウサ</t>
    </rPh>
    <rPh sb="50" eb="52">
      <t>ガイトウ</t>
    </rPh>
    <rPh sb="54" eb="56">
      <t>バンゴウ</t>
    </rPh>
    <rPh sb="57" eb="59">
      <t>センタク</t>
    </rPh>
    <rPh sb="66" eb="68">
      <t>フクスウ</t>
    </rPh>
    <rPh sb="68" eb="70">
      <t>ガイトウ</t>
    </rPh>
    <rPh sb="72" eb="74">
      <t>バアイ</t>
    </rPh>
    <rPh sb="76" eb="78">
      <t>シュヨウ</t>
    </rPh>
    <rPh sb="79" eb="81">
      <t>バンゴウ</t>
    </rPh>
    <rPh sb="82" eb="84">
      <t>センタク</t>
    </rPh>
    <phoneticPr fontId="1"/>
  </si>
  <si>
    <t>資金調達額（円）</t>
    <rPh sb="0" eb="4">
      <t>シキンチョウタツ</t>
    </rPh>
    <rPh sb="4" eb="5">
      <t>ガク</t>
    </rPh>
    <rPh sb="6" eb="7">
      <t>エン</t>
    </rPh>
    <phoneticPr fontId="7"/>
  </si>
  <si>
    <t>主幹機関</t>
    <rPh sb="0" eb="4">
      <t>シュカンキカン</t>
    </rPh>
    <phoneticPr fontId="7"/>
  </si>
  <si>
    <t>共同機関</t>
    <rPh sb="0" eb="4">
      <t>キョウドウキカン</t>
    </rPh>
    <phoneticPr fontId="7"/>
  </si>
  <si>
    <t>（例）〇〇大学</t>
    <rPh sb="1" eb="2">
      <t>レイ</t>
    </rPh>
    <rPh sb="5" eb="7">
      <t>ダイガク</t>
    </rPh>
    <phoneticPr fontId="7"/>
  </si>
  <si>
    <t>オンラインシステムを活用して運用を管理。</t>
    <rPh sb="10" eb="12">
      <t>カツヨウ</t>
    </rPh>
    <rPh sb="14" eb="16">
      <t>ウンヨウ</t>
    </rPh>
    <rPh sb="17" eb="19">
      <t>カンリ</t>
    </rPh>
    <phoneticPr fontId="1"/>
  </si>
  <si>
    <t>その他・不明</t>
    <rPh sb="2" eb="3">
      <t>ホカ</t>
    </rPh>
    <rPh sb="4" eb="6">
      <t>フメイ</t>
    </rPh>
    <phoneticPr fontId="1"/>
  </si>
  <si>
    <t>主幹機関</t>
    <rPh sb="0" eb="2">
      <t>シュカン</t>
    </rPh>
    <rPh sb="2" eb="4">
      <t>キカン</t>
    </rPh>
    <phoneticPr fontId="1"/>
  </si>
  <si>
    <t>〇〇の実践</t>
    <rPh sb="3" eb="5">
      <t>ジッセン</t>
    </rPh>
    <phoneticPr fontId="1"/>
  </si>
  <si>
    <t>●●に取組み、実践的な教育の方法を身につける</t>
    <rPh sb="3" eb="5">
      <t>トリクミ</t>
    </rPh>
    <rPh sb="7" eb="10">
      <t>ジッセンテキ</t>
    </rPh>
    <rPh sb="11" eb="13">
      <t>キョウイク</t>
    </rPh>
    <rPh sb="14" eb="16">
      <t>ホウホウ</t>
    </rPh>
    <rPh sb="17" eb="18">
      <t>ミ</t>
    </rPh>
    <phoneticPr fontId="1"/>
  </si>
  <si>
    <t>育成人数
(人)</t>
    <rPh sb="0" eb="2">
      <t>イクセイ</t>
    </rPh>
    <rPh sb="2" eb="4">
      <t>ニンズウ</t>
    </rPh>
    <phoneticPr fontId="1"/>
  </si>
  <si>
    <t>育成後の今後（主な内容を記載ください）</t>
    <rPh sb="0" eb="2">
      <t>イクセイ</t>
    </rPh>
    <rPh sb="2" eb="3">
      <t>ゴ</t>
    </rPh>
    <rPh sb="4" eb="6">
      <t>コンゴ</t>
    </rPh>
    <rPh sb="7" eb="8">
      <t>オモ</t>
    </rPh>
    <rPh sb="9" eb="11">
      <t>ナイヨウ</t>
    </rPh>
    <rPh sb="12" eb="14">
      <t>キサイ</t>
    </rPh>
    <phoneticPr fontId="1"/>
  </si>
  <si>
    <t>担当を○名配置（うち○名は本プログラムの資金で雇用）。</t>
    <rPh sb="0" eb="2">
      <t>タントウ</t>
    </rPh>
    <rPh sb="4" eb="5">
      <t>メイ</t>
    </rPh>
    <rPh sb="5" eb="7">
      <t>ハイチ</t>
    </rPh>
    <rPh sb="11" eb="12">
      <t>メイ</t>
    </rPh>
    <rPh sb="13" eb="14">
      <t>ホン</t>
    </rPh>
    <rPh sb="20" eb="22">
      <t>シキン</t>
    </rPh>
    <rPh sb="23" eb="25">
      <t>コヨウ</t>
    </rPh>
    <phoneticPr fontId="1"/>
  </si>
  <si>
    <t>PF内の課題の抽出と対処方針の決定</t>
    <rPh sb="2" eb="3">
      <t>ナイ</t>
    </rPh>
    <rPh sb="4" eb="6">
      <t>カダイ</t>
    </rPh>
    <rPh sb="7" eb="9">
      <t>チュウシュツ</t>
    </rPh>
    <rPh sb="10" eb="12">
      <t>タイショ</t>
    </rPh>
    <rPh sb="12" eb="14">
      <t>ホウシン</t>
    </rPh>
    <rPh sb="15" eb="17">
      <t>ケッテイ</t>
    </rPh>
    <phoneticPr fontId="1"/>
  </si>
  <si>
    <t>海外からの参加の有無</t>
    <rPh sb="0" eb="2">
      <t>カイガイ</t>
    </rPh>
    <rPh sb="5" eb="7">
      <t>サンカ</t>
    </rPh>
    <rPh sb="8" eb="10">
      <t>ウム</t>
    </rPh>
    <phoneticPr fontId="1"/>
  </si>
  <si>
    <t>月1回　●●会場でネットワーキング</t>
    <rPh sb="0" eb="1">
      <t>ツキ</t>
    </rPh>
    <rPh sb="2" eb="3">
      <t>カイ</t>
    </rPh>
    <rPh sb="6" eb="8">
      <t>カイジョウ</t>
    </rPh>
    <phoneticPr fontId="1"/>
  </si>
  <si>
    <t>プレス発表</t>
    <rPh sb="3" eb="5">
      <t>ハッピョウ</t>
    </rPh>
    <phoneticPr fontId="7"/>
  </si>
  <si>
    <t>①</t>
    <phoneticPr fontId="1"/>
  </si>
  <si>
    <t>②</t>
    <phoneticPr fontId="7"/>
  </si>
  <si>
    <t>④</t>
    <phoneticPr fontId="7"/>
  </si>
  <si>
    <t>件</t>
    <rPh sb="0" eb="1">
      <t>ケン</t>
    </rPh>
    <phoneticPr fontId="1"/>
  </si>
  <si>
    <t>他機関への開放の有無</t>
    <rPh sb="0" eb="3">
      <t>タキカン</t>
    </rPh>
    <rPh sb="5" eb="7">
      <t>カイホウ</t>
    </rPh>
    <rPh sb="8" eb="10">
      <t>ウム</t>
    </rPh>
    <phoneticPr fontId="1"/>
  </si>
  <si>
    <t>その他・不明</t>
    <rPh sb="2" eb="3">
      <t>タ</t>
    </rPh>
    <rPh sb="4" eb="6">
      <t>フメイ</t>
    </rPh>
    <phoneticPr fontId="7"/>
  </si>
  <si>
    <t>アントレプレナーシップ人材育成プログラムについて、複数の大学で成果や課題を発表</t>
    <rPh sb="11" eb="15">
      <t>ジンザイイクセイ</t>
    </rPh>
    <rPh sb="25" eb="27">
      <t>フクスウ</t>
    </rPh>
    <rPh sb="28" eb="30">
      <t>ダイガク</t>
    </rPh>
    <rPh sb="31" eb="33">
      <t>セイカ</t>
    </rPh>
    <rPh sb="34" eb="36">
      <t>カダイ</t>
    </rPh>
    <rPh sb="37" eb="39">
      <t>ハッピョウ</t>
    </rPh>
    <phoneticPr fontId="1"/>
  </si>
  <si>
    <t>※アントレプレナーシップ人材育成プログラムの場合のみ入力ください</t>
    <rPh sb="12" eb="16">
      <t>ジンザイイクセイ</t>
    </rPh>
    <rPh sb="22" eb="24">
      <t>バアイ</t>
    </rPh>
    <rPh sb="26" eb="28">
      <t>ニュウリョク</t>
    </rPh>
    <phoneticPr fontId="1"/>
  </si>
  <si>
    <t>●●の実践</t>
    <rPh sb="3" eb="5">
      <t>ジッセン</t>
    </rPh>
    <phoneticPr fontId="1"/>
  </si>
  <si>
    <t>グループワークでビジネスモデルの提案・検証や試作品の制作を実施</t>
    <rPh sb="16" eb="18">
      <t>テイアン</t>
    </rPh>
    <rPh sb="19" eb="21">
      <t>ケンショウ</t>
    </rPh>
    <rPh sb="22" eb="25">
      <t>シサクヒン</t>
    </rPh>
    <rPh sb="26" eb="28">
      <t>セイサク</t>
    </rPh>
    <rPh sb="29" eb="31">
      <t>ジッシ</t>
    </rPh>
    <phoneticPr fontId="1"/>
  </si>
  <si>
    <t>社会実践</t>
    <rPh sb="0" eb="2">
      <t>シャカイ</t>
    </rPh>
    <rPh sb="2" eb="4">
      <t>ジッセン</t>
    </rPh>
    <phoneticPr fontId="1"/>
  </si>
  <si>
    <t>研究開発費の契約金額</t>
    <rPh sb="0" eb="2">
      <t>ケンキュウ</t>
    </rPh>
    <rPh sb="2" eb="5">
      <t>カイハツヒ</t>
    </rPh>
    <rPh sb="6" eb="9">
      <t>ケイヤクキン</t>
    </rPh>
    <rPh sb="9" eb="10">
      <t>ガク</t>
    </rPh>
    <phoneticPr fontId="1"/>
  </si>
  <si>
    <t>研究開発費の実績金額</t>
    <rPh sb="6" eb="8">
      <t>ジッセキ</t>
    </rPh>
    <rPh sb="8" eb="10">
      <t>キンガク</t>
    </rPh>
    <phoneticPr fontId="1"/>
  </si>
  <si>
    <t>研究開発費の差額</t>
    <rPh sb="6" eb="8">
      <t>サガク</t>
    </rPh>
    <phoneticPr fontId="1"/>
  </si>
  <si>
    <t>研究開発費の契約金額</t>
    <rPh sb="0" eb="2">
      <t>ケンキュウ</t>
    </rPh>
    <rPh sb="2" eb="5">
      <t>カイハツヒ</t>
    </rPh>
    <phoneticPr fontId="1"/>
  </si>
  <si>
    <t>研究開発費の実績金額</t>
    <phoneticPr fontId="1"/>
  </si>
  <si>
    <t>研究開発費の差額</t>
    <phoneticPr fontId="1"/>
  </si>
  <si>
    <t>1.GAPファンド シート</t>
    <phoneticPr fontId="7"/>
  </si>
  <si>
    <t>⑤</t>
    <phoneticPr fontId="1"/>
  </si>
  <si>
    <t>本資金</t>
    <rPh sb="0" eb="1">
      <t>ホン</t>
    </rPh>
    <rPh sb="1" eb="3">
      <t>シキン</t>
    </rPh>
    <phoneticPr fontId="1"/>
  </si>
  <si>
    <t>本資金以外</t>
    <rPh sb="0" eb="1">
      <t>ホン</t>
    </rPh>
    <rPh sb="1" eb="3">
      <t>シキン</t>
    </rPh>
    <rPh sb="3" eb="5">
      <t>イガイ</t>
    </rPh>
    <phoneticPr fontId="1"/>
  </si>
  <si>
    <t>総数</t>
    <rPh sb="0" eb="2">
      <t>ソウスウ</t>
    </rPh>
    <phoneticPr fontId="1"/>
  </si>
  <si>
    <t>大学生</t>
    <rPh sb="0" eb="3">
      <t>ダイガクセイ</t>
    </rPh>
    <phoneticPr fontId="1"/>
  </si>
  <si>
    <t>その他・不明</t>
    <phoneticPr fontId="1"/>
  </si>
  <si>
    <t>社会人等</t>
    <rPh sb="3" eb="4">
      <t>ナド</t>
    </rPh>
    <phoneticPr fontId="1"/>
  </si>
  <si>
    <t>1.GAPファンド</t>
    <phoneticPr fontId="7"/>
  </si>
  <si>
    <t>2-1.研究開発課題</t>
    <phoneticPr fontId="1"/>
  </si>
  <si>
    <t>2-2.採択した研究開発課題の今後の事業開発の展開</t>
    <rPh sb="4" eb="6">
      <t>サイタク</t>
    </rPh>
    <rPh sb="8" eb="10">
      <t>ケンキュウ</t>
    </rPh>
    <rPh sb="10" eb="12">
      <t>カイハツ</t>
    </rPh>
    <rPh sb="12" eb="14">
      <t>カダイ</t>
    </rPh>
    <rPh sb="15" eb="17">
      <t>コンゴ</t>
    </rPh>
    <rPh sb="18" eb="20">
      <t>ジギョウ</t>
    </rPh>
    <rPh sb="20" eb="22">
      <t>カイハツ</t>
    </rPh>
    <rPh sb="23" eb="25">
      <t>テンカイ</t>
    </rPh>
    <phoneticPr fontId="1"/>
  </si>
  <si>
    <t>2-3.研究開発課題の研究代表者等に向けた起業・事業化に向けた研修</t>
    <rPh sb="4" eb="10">
      <t>ケンキュウカイハツカダイ</t>
    </rPh>
    <rPh sb="11" eb="13">
      <t>ケンキュウ</t>
    </rPh>
    <rPh sb="13" eb="16">
      <t>ダイヒョウシャ</t>
    </rPh>
    <rPh sb="16" eb="17">
      <t>ナド</t>
    </rPh>
    <rPh sb="18" eb="19">
      <t>ム</t>
    </rPh>
    <rPh sb="21" eb="23">
      <t>キギョウ</t>
    </rPh>
    <rPh sb="24" eb="27">
      <t>ジギョウカ</t>
    </rPh>
    <rPh sb="28" eb="29">
      <t>ム</t>
    </rPh>
    <rPh sb="31" eb="33">
      <t>ケンシュウ</t>
    </rPh>
    <phoneticPr fontId="1"/>
  </si>
  <si>
    <t>3-1.知的財産権(出願)</t>
    <phoneticPr fontId="1"/>
  </si>
  <si>
    <t>3-2.知的財産権(登録)</t>
    <phoneticPr fontId="1"/>
  </si>
  <si>
    <t>2-1.研究開発課題　シート</t>
    <phoneticPr fontId="1"/>
  </si>
  <si>
    <t>3-1.知的財産権(出願)　シート</t>
    <phoneticPr fontId="7"/>
  </si>
  <si>
    <t>3-2.知的財産権(登録)　シート</t>
    <phoneticPr fontId="7"/>
  </si>
  <si>
    <t>5-1.アントレプレナーシップ人材育成プログラム開発・実施（本プログラムの資金を使用）</t>
    <rPh sb="40" eb="42">
      <t>シヨウ</t>
    </rPh>
    <phoneticPr fontId="1"/>
  </si>
  <si>
    <t>5-2.アントレプレナーシップ人材育成プログラム（本プログラムの資金を用いていないもの）</t>
    <rPh sb="25" eb="26">
      <t>ホン</t>
    </rPh>
    <rPh sb="32" eb="34">
      <t>シキン</t>
    </rPh>
    <rPh sb="35" eb="36">
      <t>モチ</t>
    </rPh>
    <phoneticPr fontId="1"/>
  </si>
  <si>
    <t>アントレプレナーシップ人材育成プログラムの開発・実施</t>
    <rPh sb="11" eb="15">
      <t>ジンザイイクセイ</t>
    </rPh>
    <phoneticPr fontId="1"/>
  </si>
  <si>
    <t>PF内の実施機関以外</t>
    <rPh sb="4" eb="6">
      <t>ジッシ</t>
    </rPh>
    <phoneticPr fontId="1"/>
  </si>
  <si>
    <t>実施機関所属</t>
    <phoneticPr fontId="1"/>
  </si>
  <si>
    <t>PF外</t>
    <rPh sb="2" eb="3">
      <t>ガイ</t>
    </rPh>
    <phoneticPr fontId="1"/>
  </si>
  <si>
    <t>2-3.起業・事業化に向けた研修 シート</t>
    <phoneticPr fontId="1"/>
  </si>
  <si>
    <t>6.小中高校生向けアントレプレナーシップ人材育成プログラム</t>
    <rPh sb="4" eb="7">
      <t>コウコウセイ</t>
    </rPh>
    <phoneticPr fontId="1"/>
  </si>
  <si>
    <t>小中高校生向けアントレプレナーシップ人材育成プログラム</t>
    <rPh sb="2" eb="5">
      <t>コウコウセイ</t>
    </rPh>
    <rPh sb="18" eb="20">
      <t>ジンザイ</t>
    </rPh>
    <phoneticPr fontId="1"/>
  </si>
  <si>
    <t>6.小中高向けアントレプログラム シート</t>
    <phoneticPr fontId="1"/>
  </si>
  <si>
    <t>本資金の使用の有無</t>
    <rPh sb="0" eb="3">
      <t>ホンシキン</t>
    </rPh>
    <rPh sb="4" eb="6">
      <t>シヨウ</t>
    </rPh>
    <rPh sb="7" eb="9">
      <t>ウム</t>
    </rPh>
    <phoneticPr fontId="7"/>
  </si>
  <si>
    <t>無</t>
  </si>
  <si>
    <t>有</t>
    <phoneticPr fontId="1"/>
  </si>
  <si>
    <t>合同</t>
    <rPh sb="0" eb="2">
      <t>ゴウドウ</t>
    </rPh>
    <phoneticPr fontId="1"/>
  </si>
  <si>
    <t>××××</t>
    <phoneticPr fontId="1"/>
  </si>
  <si>
    <t>小学生</t>
    <phoneticPr fontId="1"/>
  </si>
  <si>
    <t>⑦</t>
    <phoneticPr fontId="1"/>
  </si>
  <si>
    <t>アントレプレナーシップ教育関係者数</t>
    <phoneticPr fontId="1"/>
  </si>
  <si>
    <t>上記の内日本国籍以外の方</t>
    <rPh sb="0" eb="2">
      <t>ジョウキ</t>
    </rPh>
    <rPh sb="3" eb="4">
      <t>ウチ</t>
    </rPh>
    <phoneticPr fontId="1"/>
  </si>
  <si>
    <t>7.アントレ教育関係者数 シート</t>
    <phoneticPr fontId="1"/>
  </si>
  <si>
    <t>育成したアントレ指導・支援人材</t>
    <rPh sb="0" eb="2">
      <t>イクセイ</t>
    </rPh>
    <rPh sb="8" eb="10">
      <t>シドウ</t>
    </rPh>
    <rPh sb="11" eb="13">
      <t>シエン</t>
    </rPh>
    <rPh sb="13" eb="15">
      <t>ジンザイ</t>
    </rPh>
    <phoneticPr fontId="1"/>
  </si>
  <si>
    <t>8-1.FDプログラム シート</t>
    <phoneticPr fontId="1"/>
  </si>
  <si>
    <t>8-2.本プログラムで育成した、アントレプレナーシップ人材育成プログラムを運営する指導・支援人材</t>
    <rPh sb="4" eb="5">
      <t>ホン</t>
    </rPh>
    <rPh sb="11" eb="13">
      <t>イクセイ</t>
    </rPh>
    <rPh sb="27" eb="31">
      <t>ジンザイイクセイ</t>
    </rPh>
    <rPh sb="37" eb="39">
      <t>ウンエイ</t>
    </rPh>
    <rPh sb="41" eb="43">
      <t>シドウ</t>
    </rPh>
    <rPh sb="44" eb="46">
      <t>シエン</t>
    </rPh>
    <rPh sb="46" eb="48">
      <t>ジンザイ</t>
    </rPh>
    <phoneticPr fontId="1"/>
  </si>
  <si>
    <t>8-1.FDプログラム</t>
    <phoneticPr fontId="1"/>
  </si>
  <si>
    <t>アントレプレナーシップ人材育成プログラムの指導・支援人材の育成</t>
    <rPh sb="11" eb="15">
      <t>ジンザイイクセイ</t>
    </rPh>
    <rPh sb="29" eb="31">
      <t>イクセイ</t>
    </rPh>
    <phoneticPr fontId="1"/>
  </si>
  <si>
    <t>8-2.育成したアントレ指導・支援人材 シート</t>
    <phoneticPr fontId="1"/>
  </si>
  <si>
    <t>整備した設備機器数</t>
  </si>
  <si>
    <t>個</t>
    <rPh sb="0" eb="1">
      <t>コ</t>
    </rPh>
    <phoneticPr fontId="7"/>
  </si>
  <si>
    <t>PF内の起業環境の施設数</t>
  </si>
  <si>
    <t>⑩</t>
    <phoneticPr fontId="1"/>
  </si>
  <si>
    <t>起業環境の利用人数</t>
    <rPh sb="0" eb="2">
      <t>キギョウ</t>
    </rPh>
    <rPh sb="2" eb="4">
      <t>カンキョウ</t>
    </rPh>
    <rPh sb="5" eb="7">
      <t>リヨウ</t>
    </rPh>
    <rPh sb="7" eb="9">
      <t>ニンズウ</t>
    </rPh>
    <phoneticPr fontId="1"/>
  </si>
  <si>
    <t>プログラム数</t>
    <phoneticPr fontId="1"/>
  </si>
  <si>
    <t>⑪</t>
    <phoneticPr fontId="1"/>
  </si>
  <si>
    <t>拠点都市のエコシステムの形成・発展</t>
    <phoneticPr fontId="1"/>
  </si>
  <si>
    <t>11-1.プラットフォーム推進会議・その他会議実施状況</t>
    <rPh sb="13" eb="15">
      <t>スイシン</t>
    </rPh>
    <rPh sb="15" eb="17">
      <t>カイギ</t>
    </rPh>
    <rPh sb="20" eb="21">
      <t>ホカ</t>
    </rPh>
    <rPh sb="21" eb="23">
      <t>カイギ</t>
    </rPh>
    <rPh sb="23" eb="25">
      <t>ジッシ</t>
    </rPh>
    <rPh sb="25" eb="27">
      <t>ジョウキョウ</t>
    </rPh>
    <phoneticPr fontId="1"/>
  </si>
  <si>
    <t>プラットフォーム推進会議・その他会議回数</t>
    <rPh sb="8" eb="10">
      <t>スイシン</t>
    </rPh>
    <rPh sb="10" eb="12">
      <t>カイギ</t>
    </rPh>
    <rPh sb="15" eb="16">
      <t>タ</t>
    </rPh>
    <rPh sb="16" eb="18">
      <t>カイギ</t>
    </rPh>
    <rPh sb="18" eb="20">
      <t>カイスウ</t>
    </rPh>
    <phoneticPr fontId="1"/>
  </si>
  <si>
    <t>11-2.PFでのイベント開催状況</t>
    <rPh sb="13" eb="15">
      <t>カイサイ</t>
    </rPh>
    <rPh sb="15" eb="17">
      <t>ジョウキョウ</t>
    </rPh>
    <phoneticPr fontId="1"/>
  </si>
  <si>
    <t>11-2.PFでのイベント開催状況　シート</t>
    <phoneticPr fontId="1"/>
  </si>
  <si>
    <t>回</t>
    <rPh sb="0" eb="1">
      <t>カイ</t>
    </rPh>
    <phoneticPr fontId="7"/>
  </si>
  <si>
    <t>起業（ベンチャー企業等の設立）</t>
  </si>
  <si>
    <t>⑬</t>
    <phoneticPr fontId="1"/>
  </si>
  <si>
    <t>その他</t>
    <rPh sb="2" eb="3">
      <t>ホカ</t>
    </rPh>
    <phoneticPr fontId="1"/>
  </si>
  <si>
    <t>開催イベント</t>
    <phoneticPr fontId="1"/>
  </si>
  <si>
    <t>11-3.コミュニティの設置状況</t>
  </si>
  <si>
    <t>11-3.コミュニティの設置状況　シート</t>
    <phoneticPr fontId="1"/>
  </si>
  <si>
    <t>11-4.海外とのネットワーク構築 シート</t>
    <phoneticPr fontId="1"/>
  </si>
  <si>
    <t>海外とのネットワーク構築数</t>
    <rPh sb="0" eb="2">
      <t>カイガイ</t>
    </rPh>
    <rPh sb="10" eb="12">
      <t>コウチク</t>
    </rPh>
    <rPh sb="12" eb="13">
      <t>スウ</t>
    </rPh>
    <phoneticPr fontId="1"/>
  </si>
  <si>
    <t>コミュニティの設置数</t>
    <rPh sb="7" eb="10">
      <t>セッチスウ</t>
    </rPh>
    <phoneticPr fontId="1"/>
  </si>
  <si>
    <t>PFの取組の対外広報活動（プレス等）</t>
    <rPh sb="3" eb="5">
      <t>トリクミ</t>
    </rPh>
    <rPh sb="6" eb="8">
      <t>タイガイ</t>
    </rPh>
    <rPh sb="8" eb="10">
      <t>コウホウ</t>
    </rPh>
    <rPh sb="10" eb="12">
      <t>カツドウ</t>
    </rPh>
    <rPh sb="16" eb="17">
      <t>ナド</t>
    </rPh>
    <phoneticPr fontId="7"/>
  </si>
  <si>
    <t>発表・掲載数</t>
    <rPh sb="0" eb="2">
      <t>ハッピョウ</t>
    </rPh>
    <rPh sb="3" eb="5">
      <t>ケイサイ</t>
    </rPh>
    <rPh sb="5" eb="6">
      <t>スウ</t>
    </rPh>
    <phoneticPr fontId="7"/>
  </si>
  <si>
    <t>12.PFの活動に関する対外広報活動（プレス等）</t>
    <rPh sb="6" eb="8">
      <t>カツドウ</t>
    </rPh>
    <rPh sb="9" eb="10">
      <t>カン</t>
    </rPh>
    <rPh sb="12" eb="14">
      <t>タイガイ</t>
    </rPh>
    <rPh sb="14" eb="16">
      <t>コウホウ</t>
    </rPh>
    <rPh sb="16" eb="18">
      <t>カツドウ</t>
    </rPh>
    <rPh sb="22" eb="23">
      <t>ナド</t>
    </rPh>
    <phoneticPr fontId="1"/>
  </si>
  <si>
    <t>4.研究開発課題の成果の発信(プレス)　</t>
    <rPh sb="2" eb="8">
      <t>ケンキュウカイハツカダイ</t>
    </rPh>
    <phoneticPr fontId="1"/>
  </si>
  <si>
    <t>4.成果の発信(研究開発課題)　シート</t>
    <phoneticPr fontId="7"/>
  </si>
  <si>
    <t>12.対外広報活動（全体）　シート</t>
    <phoneticPr fontId="7"/>
  </si>
  <si>
    <t>14.起業　シート</t>
    <rPh sb="3" eb="5">
      <t>キギョウ</t>
    </rPh>
    <phoneticPr fontId="1"/>
  </si>
  <si>
    <t>13.民間資金・収入等　シート</t>
    <phoneticPr fontId="1"/>
  </si>
  <si>
    <t>民間資金・収入等　</t>
    <phoneticPr fontId="1"/>
  </si>
  <si>
    <t>株式・新株予約権の売却数（会社数）</t>
    <rPh sb="13" eb="16">
      <t>カイシャスウ</t>
    </rPh>
    <phoneticPr fontId="1"/>
  </si>
  <si>
    <t>株式・新株予約権（会社数）</t>
    <phoneticPr fontId="1"/>
  </si>
  <si>
    <t>No</t>
  </si>
  <si>
    <t>プラットフォームとしての取り組み</t>
    <rPh sb="12" eb="13">
      <t>ト</t>
    </rPh>
    <rPh sb="14" eb="15">
      <t>ク</t>
    </rPh>
    <phoneticPr fontId="1"/>
  </si>
  <si>
    <t>知的財産関連</t>
    <rPh sb="0" eb="4">
      <t>チテキザイサン</t>
    </rPh>
    <rPh sb="4" eb="6">
      <t>カンレン</t>
    </rPh>
    <phoneticPr fontId="7"/>
  </si>
  <si>
    <t>共同研究</t>
    <rPh sb="0" eb="2">
      <t>キョウドウ</t>
    </rPh>
    <rPh sb="2" eb="4">
      <t>ケンキュウ</t>
    </rPh>
    <phoneticPr fontId="7"/>
  </si>
  <si>
    <t>兼業</t>
    <rPh sb="0" eb="2">
      <t>ケンギョウ</t>
    </rPh>
    <phoneticPr fontId="7"/>
  </si>
  <si>
    <t>大学における株式取得</t>
    <rPh sb="0" eb="2">
      <t>ダイガク</t>
    </rPh>
    <rPh sb="6" eb="8">
      <t>カブシキ</t>
    </rPh>
    <rPh sb="8" eb="10">
      <t>シュトク</t>
    </rPh>
    <phoneticPr fontId="1"/>
  </si>
  <si>
    <t>利益相反</t>
    <rPh sb="0" eb="4">
      <t>リエキソウハン</t>
    </rPh>
    <phoneticPr fontId="7"/>
  </si>
  <si>
    <t>認定ベンチャー制度</t>
    <rPh sb="0" eb="2">
      <t>ニンテイ</t>
    </rPh>
    <rPh sb="7" eb="9">
      <t>セイド</t>
    </rPh>
    <phoneticPr fontId="7"/>
  </si>
  <si>
    <t>大学発ベンチャーの創出に関して、個別大学では対応が難しい問い合わせが来た際のプラットフォームとしての対応の有無</t>
    <rPh sb="0" eb="3">
      <t>ダイガクハツ</t>
    </rPh>
    <rPh sb="9" eb="11">
      <t>ソウシュツ</t>
    </rPh>
    <rPh sb="12" eb="13">
      <t>カン</t>
    </rPh>
    <rPh sb="16" eb="18">
      <t>コベツ</t>
    </rPh>
    <rPh sb="18" eb="20">
      <t>ダイガク</t>
    </rPh>
    <rPh sb="22" eb="24">
      <t>タイオウ</t>
    </rPh>
    <rPh sb="25" eb="26">
      <t>ムズカ</t>
    </rPh>
    <rPh sb="28" eb="29">
      <t>ト</t>
    </rPh>
    <rPh sb="30" eb="31">
      <t>ア</t>
    </rPh>
    <rPh sb="34" eb="35">
      <t>キ</t>
    </rPh>
    <rPh sb="36" eb="37">
      <t>サイ</t>
    </rPh>
    <rPh sb="50" eb="52">
      <t>タイオウ</t>
    </rPh>
    <rPh sb="53" eb="55">
      <t>ウム</t>
    </rPh>
    <phoneticPr fontId="1"/>
  </si>
  <si>
    <t>大学発ベンチャー創出関連規程等について、整備が途上の大学に対して整備を支援する取り組みの実施の有無</t>
    <rPh sb="0" eb="3">
      <t>ダイガクハツ</t>
    </rPh>
    <rPh sb="8" eb="10">
      <t>ソウシュツ</t>
    </rPh>
    <rPh sb="10" eb="12">
      <t>カンレン</t>
    </rPh>
    <rPh sb="12" eb="14">
      <t>キテイ</t>
    </rPh>
    <rPh sb="14" eb="15">
      <t>トウ</t>
    </rPh>
    <rPh sb="20" eb="22">
      <t>セイビ</t>
    </rPh>
    <rPh sb="23" eb="25">
      <t>トジョウ</t>
    </rPh>
    <rPh sb="26" eb="28">
      <t>ダイガク</t>
    </rPh>
    <rPh sb="29" eb="30">
      <t>タイ</t>
    </rPh>
    <rPh sb="32" eb="34">
      <t>セイビ</t>
    </rPh>
    <rPh sb="35" eb="37">
      <t>シエン</t>
    </rPh>
    <rPh sb="39" eb="40">
      <t>ト</t>
    </rPh>
    <rPh sb="41" eb="42">
      <t>ク</t>
    </rPh>
    <rPh sb="44" eb="46">
      <t>ジッシ</t>
    </rPh>
    <rPh sb="47" eb="49">
      <t>ウム</t>
    </rPh>
    <phoneticPr fontId="1"/>
  </si>
  <si>
    <t>左記取り組みを中心となって実施した大学</t>
    <rPh sb="0" eb="2">
      <t>サキ</t>
    </rPh>
    <rPh sb="2" eb="3">
      <t>ト</t>
    </rPh>
    <rPh sb="4" eb="5">
      <t>ク</t>
    </rPh>
    <rPh sb="7" eb="9">
      <t>チュウシン</t>
    </rPh>
    <rPh sb="13" eb="15">
      <t>ジッシ</t>
    </rPh>
    <rPh sb="17" eb="19">
      <t>ダイガク</t>
    </rPh>
    <phoneticPr fontId="1"/>
  </si>
  <si>
    <t>大学発ベンチャーも想定したライセンス契約に関するガイドライン等の有無</t>
    <rPh sb="30" eb="31">
      <t>トウ</t>
    </rPh>
    <phoneticPr fontId="1"/>
  </si>
  <si>
    <t>大学発ベンチャーによる研究成果の社会実装を、他の企業へのライセンスよりも優先する条件等の設定の有無</t>
    <phoneticPr fontId="1"/>
  </si>
  <si>
    <t>大学発ベンチャーとのライセンス交渉の時間を短縮するための仕組みや取り組みの有無</t>
    <rPh sb="0" eb="2">
      <t>ダイガク</t>
    </rPh>
    <rPh sb="2" eb="3">
      <t>ハツ</t>
    </rPh>
    <rPh sb="15" eb="17">
      <t>コウショウ</t>
    </rPh>
    <rPh sb="18" eb="20">
      <t>ジカン</t>
    </rPh>
    <rPh sb="21" eb="23">
      <t>タンシュク</t>
    </rPh>
    <rPh sb="28" eb="30">
      <t>シク</t>
    </rPh>
    <rPh sb="32" eb="33">
      <t>ト</t>
    </rPh>
    <rPh sb="34" eb="35">
      <t>ク</t>
    </rPh>
    <rPh sb="37" eb="39">
      <t>ウム</t>
    </rPh>
    <phoneticPr fontId="1"/>
  </si>
  <si>
    <t>大学発ベンチャーへのライセンスについて制度上の課題が生じた事例の有無</t>
    <phoneticPr fontId="1"/>
  </si>
  <si>
    <t>大学発ベンチャーも想定した共同研究契約のガイドラインの有無</t>
    <rPh sb="0" eb="2">
      <t>ダイガク</t>
    </rPh>
    <rPh sb="2" eb="3">
      <t>ハツ</t>
    </rPh>
    <rPh sb="9" eb="11">
      <t>ソウテイ</t>
    </rPh>
    <rPh sb="17" eb="19">
      <t>ケイヤク</t>
    </rPh>
    <rPh sb="27" eb="29">
      <t>ウム</t>
    </rPh>
    <phoneticPr fontId="1"/>
  </si>
  <si>
    <t>共同研究先の大学発ベンチャーから金銭的利益を得る可能性がある場合等における、研究従事者に関する取り決めの有無</t>
    <phoneticPr fontId="1"/>
  </si>
  <si>
    <t>大学発ベンチャーとの共同研究に関する制度上の課題が生じた事例の有無</t>
    <rPh sb="0" eb="2">
      <t>ダイガク</t>
    </rPh>
    <rPh sb="2" eb="3">
      <t>ハツ</t>
    </rPh>
    <rPh sb="10" eb="12">
      <t>キョウドウ</t>
    </rPh>
    <rPh sb="12" eb="14">
      <t>ケンキュウ</t>
    </rPh>
    <rPh sb="15" eb="16">
      <t>カン</t>
    </rPh>
    <rPh sb="18" eb="20">
      <t>セイド</t>
    </rPh>
    <rPh sb="20" eb="21">
      <t>ジョウ</t>
    </rPh>
    <rPh sb="22" eb="24">
      <t>カダイ</t>
    </rPh>
    <rPh sb="25" eb="26">
      <t>ショウ</t>
    </rPh>
    <rPh sb="28" eb="30">
      <t>ジレイ</t>
    </rPh>
    <rPh sb="31" eb="33">
      <t>ウム</t>
    </rPh>
    <phoneticPr fontId="1"/>
  </si>
  <si>
    <t>大学発ベンチャーも想定した兼業規程の有無</t>
    <rPh sb="0" eb="2">
      <t>ダイガク</t>
    </rPh>
    <rPh sb="2" eb="3">
      <t>ハツ</t>
    </rPh>
    <rPh sb="9" eb="11">
      <t>ソウテイ</t>
    </rPh>
    <rPh sb="13" eb="17">
      <t>ケンギョウキテイ</t>
    </rPh>
    <rPh sb="18" eb="20">
      <t>ウム</t>
    </rPh>
    <phoneticPr fontId="1"/>
  </si>
  <si>
    <t>CEO兼業の可否</t>
    <rPh sb="3" eb="5">
      <t>ケンギョウ</t>
    </rPh>
    <rPh sb="6" eb="8">
      <t>カヒ</t>
    </rPh>
    <phoneticPr fontId="1"/>
  </si>
  <si>
    <t>CEO以外の役員への兼業の可否</t>
    <rPh sb="3" eb="5">
      <t>イガイ</t>
    </rPh>
    <rPh sb="6" eb="8">
      <t>ヤクイン</t>
    </rPh>
    <rPh sb="10" eb="12">
      <t>ケンギョウ</t>
    </rPh>
    <rPh sb="13" eb="15">
      <t>カヒ</t>
    </rPh>
    <phoneticPr fontId="1"/>
  </si>
  <si>
    <t>技術顧問兼業の可否</t>
    <rPh sb="0" eb="2">
      <t>ギジュツ</t>
    </rPh>
    <rPh sb="2" eb="4">
      <t>コモン</t>
    </rPh>
    <rPh sb="4" eb="6">
      <t>ケンギョウ</t>
    </rPh>
    <rPh sb="7" eb="9">
      <t>カヒ</t>
    </rPh>
    <phoneticPr fontId="1"/>
  </si>
  <si>
    <t>株式保有の可否</t>
    <rPh sb="0" eb="4">
      <t>カブシキホユウ</t>
    </rPh>
    <rPh sb="5" eb="7">
      <t>カヒ</t>
    </rPh>
    <phoneticPr fontId="1"/>
  </si>
  <si>
    <t>報酬受取の可否</t>
    <rPh sb="0" eb="2">
      <t>ホウシュウ</t>
    </rPh>
    <rPh sb="2" eb="4">
      <t>ウケトリ</t>
    </rPh>
    <rPh sb="5" eb="7">
      <t>カヒ</t>
    </rPh>
    <phoneticPr fontId="1"/>
  </si>
  <si>
    <t>兼業時の報酬等についての報告義務の有無</t>
    <rPh sb="0" eb="2">
      <t>ケンギョウ</t>
    </rPh>
    <rPh sb="2" eb="3">
      <t>ジ</t>
    </rPh>
    <rPh sb="4" eb="6">
      <t>ホウシュウ</t>
    </rPh>
    <rPh sb="6" eb="7">
      <t>ナド</t>
    </rPh>
    <rPh sb="12" eb="14">
      <t>ホウコク</t>
    </rPh>
    <rPh sb="14" eb="16">
      <t>ギム</t>
    </rPh>
    <rPh sb="17" eb="19">
      <t>ウム</t>
    </rPh>
    <phoneticPr fontId="1"/>
  </si>
  <si>
    <t>左記以外の兼業に際しての条件の有無（CTO兼業可だが、所属大学との共同研究契約に関する決裁権を持たない等）</t>
    <rPh sb="0" eb="2">
      <t>サキ</t>
    </rPh>
    <phoneticPr fontId="1"/>
  </si>
  <si>
    <t>大学発ベンチャーとの兼業に関する制度上の課題が生じた事例の有無</t>
    <phoneticPr fontId="1"/>
  </si>
  <si>
    <t>株式取得に関する規程等の有無</t>
    <rPh sb="5" eb="6">
      <t>カン</t>
    </rPh>
    <phoneticPr fontId="1"/>
  </si>
  <si>
    <t>新株予約権取得に関する規程等の有無</t>
    <rPh sb="8" eb="9">
      <t>カン</t>
    </rPh>
    <phoneticPr fontId="1"/>
  </si>
  <si>
    <t>株式の取得数の算出についての方針や基準等の有無</t>
    <phoneticPr fontId="1"/>
  </si>
  <si>
    <t>株式の売却方法に関する方針や基準等の有無</t>
    <phoneticPr fontId="1"/>
  </si>
  <si>
    <t>株式売却可能になった場合に速やかに売却することを定めた規程等の有無</t>
    <phoneticPr fontId="1"/>
  </si>
  <si>
    <t>株式の取得や売却について制度上の課題が生じた事例の有無</t>
    <phoneticPr fontId="1"/>
  </si>
  <si>
    <t xml:space="preserve"> 大学発ベンチャー創出も想定した利益相反ポリシーの有無</t>
    <rPh sb="1" eb="3">
      <t>ダイガク</t>
    </rPh>
    <rPh sb="3" eb="4">
      <t>ハツ</t>
    </rPh>
    <rPh sb="9" eb="11">
      <t>ソウシュツ</t>
    </rPh>
    <rPh sb="12" eb="14">
      <t>ソウテイ</t>
    </rPh>
    <rPh sb="16" eb="18">
      <t>リエキ</t>
    </rPh>
    <rPh sb="18" eb="20">
      <t>ソウハン</t>
    </rPh>
    <rPh sb="25" eb="27">
      <t>ウム</t>
    </rPh>
    <phoneticPr fontId="1"/>
  </si>
  <si>
    <t>大学発ベンチャー創出の相談が来た際に、必要な利益相反マネジメントが行われる体制の有無</t>
    <rPh sb="0" eb="3">
      <t>ダイガクハツ</t>
    </rPh>
    <rPh sb="8" eb="10">
      <t>ソウシュツ</t>
    </rPh>
    <rPh sb="11" eb="13">
      <t>ソウダン</t>
    </rPh>
    <rPh sb="14" eb="15">
      <t>キ</t>
    </rPh>
    <rPh sb="16" eb="17">
      <t>サイ</t>
    </rPh>
    <rPh sb="19" eb="21">
      <t>ヒツヨウ</t>
    </rPh>
    <rPh sb="22" eb="26">
      <t>リエキソウハン</t>
    </rPh>
    <rPh sb="33" eb="34">
      <t>オコナ</t>
    </rPh>
    <rPh sb="37" eb="39">
      <t>タイセイ</t>
    </rPh>
    <rPh sb="40" eb="42">
      <t>ウム</t>
    </rPh>
    <phoneticPr fontId="1"/>
  </si>
  <si>
    <t>大学発ベンチャー創出に関して、利益相反マネジメントが必要な事例等を発信する取り組みの有無</t>
    <rPh sb="0" eb="3">
      <t>ダイガクハツ</t>
    </rPh>
    <rPh sb="8" eb="10">
      <t>ソウシュツ</t>
    </rPh>
    <rPh sb="11" eb="12">
      <t>カン</t>
    </rPh>
    <rPh sb="15" eb="19">
      <t>リエキソウハン</t>
    </rPh>
    <rPh sb="26" eb="28">
      <t>ヒツヨウ</t>
    </rPh>
    <rPh sb="29" eb="31">
      <t>ジレイ</t>
    </rPh>
    <rPh sb="31" eb="32">
      <t>トウ</t>
    </rPh>
    <rPh sb="33" eb="35">
      <t>ハッシン</t>
    </rPh>
    <rPh sb="37" eb="38">
      <t>ト</t>
    </rPh>
    <rPh sb="39" eb="40">
      <t>ク</t>
    </rPh>
    <rPh sb="42" eb="44">
      <t>ウム</t>
    </rPh>
    <phoneticPr fontId="1"/>
  </si>
  <si>
    <t>大学発ベンチャー創出に関する利益相反マネジメントについて、制度上の課題が生じた事例の有無</t>
    <rPh sb="11" eb="12">
      <t>カン</t>
    </rPh>
    <rPh sb="14" eb="18">
      <t>リエキソウハン</t>
    </rPh>
    <rPh sb="29" eb="32">
      <t>セイドジョウ</t>
    </rPh>
    <rPh sb="33" eb="35">
      <t>カダイ</t>
    </rPh>
    <rPh sb="36" eb="37">
      <t>ショウ</t>
    </rPh>
    <rPh sb="39" eb="41">
      <t>ジレイ</t>
    </rPh>
    <rPh sb="42" eb="44">
      <t>ウム</t>
    </rPh>
    <phoneticPr fontId="1"/>
  </si>
  <si>
    <t>大学発ベンチャーの認定に関する規程等の有無</t>
    <phoneticPr fontId="1"/>
  </si>
  <si>
    <t>認定ベンチャーに対する優遇措置の有無</t>
    <phoneticPr fontId="1"/>
  </si>
  <si>
    <t>大学発ベンチャー創出に関心があるが、知識・経験が浅い研究者向けの研修会や教材等の提供の有無</t>
    <rPh sb="8" eb="10">
      <t>ソウシュツ</t>
    </rPh>
    <rPh sb="11" eb="13">
      <t>カンシン</t>
    </rPh>
    <phoneticPr fontId="1"/>
  </si>
  <si>
    <t>大学発ベンチャーに関するその他の規定（自由記述）</t>
    <rPh sb="0" eb="3">
      <t>ダイガクハツ</t>
    </rPh>
    <rPh sb="9" eb="10">
      <t>カン</t>
    </rPh>
    <rPh sb="14" eb="15">
      <t>タ</t>
    </rPh>
    <rPh sb="16" eb="18">
      <t>キテイ</t>
    </rPh>
    <rPh sb="19" eb="23">
      <t>ジユウキジュツ</t>
    </rPh>
    <phoneticPr fontId="1"/>
  </si>
  <si>
    <t>プラットフォームとして</t>
    <phoneticPr fontId="1"/>
  </si>
  <si>
    <t>〇</t>
  </si>
  <si>
    <t>×</t>
  </si>
  <si>
    <t>14.起業（ベンチャー企業等の設立）</t>
    <rPh sb="3" eb="5">
      <t>キギョウ</t>
    </rPh>
    <rPh sb="11" eb="13">
      <t>キギョウ</t>
    </rPh>
    <rPh sb="13" eb="14">
      <t>トウ</t>
    </rPh>
    <rPh sb="15" eb="17">
      <t>セツリツ</t>
    </rPh>
    <phoneticPr fontId="7"/>
  </si>
  <si>
    <t>設立数</t>
    <rPh sb="0" eb="3">
      <t>セツリツスウ</t>
    </rPh>
    <phoneticPr fontId="1"/>
  </si>
  <si>
    <t>研究開発型</t>
  </si>
  <si>
    <t>資金調達額</t>
    <rPh sb="0" eb="2">
      <t>シキン</t>
    </rPh>
    <rPh sb="2" eb="5">
      <t>チョウタツガク</t>
    </rPh>
    <phoneticPr fontId="1"/>
  </si>
  <si>
    <t>円</t>
    <rPh sb="0" eb="1">
      <t>エン</t>
    </rPh>
    <phoneticPr fontId="1"/>
  </si>
  <si>
    <t>総額</t>
    <rPh sb="0" eb="2">
      <t>ソウガク</t>
    </rPh>
    <phoneticPr fontId="1"/>
  </si>
  <si>
    <t>受講者数</t>
    <rPh sb="0" eb="3">
      <t>ジュコウシャ</t>
    </rPh>
    <rPh sb="3" eb="4">
      <t>スウ</t>
    </rPh>
    <phoneticPr fontId="1"/>
  </si>
  <si>
    <t>「社会実践」段階の受講者数</t>
    <rPh sb="1" eb="5">
      <t>シャカイジッセン</t>
    </rPh>
    <rPh sb="6" eb="8">
      <t>ダンカイ</t>
    </rPh>
    <rPh sb="9" eb="11">
      <t>ジュコウ</t>
    </rPh>
    <rPh sb="11" eb="12">
      <t>シャ</t>
    </rPh>
    <rPh sb="12" eb="13">
      <t>スウ</t>
    </rPh>
    <phoneticPr fontId="1"/>
  </si>
  <si>
    <t>5-1.アントレプログラム（本資金） 　シート</t>
    <phoneticPr fontId="1"/>
  </si>
  <si>
    <t>5-2.アントプログラム(資金外） シート</t>
    <phoneticPr fontId="1"/>
  </si>
  <si>
    <t>11-1.会議実施状況　シート</t>
    <phoneticPr fontId="1"/>
  </si>
  <si>
    <t>整備した起業環境を利用したプログラム</t>
    <rPh sb="0" eb="2">
      <t>セイビ</t>
    </rPh>
    <phoneticPr fontId="1"/>
  </si>
  <si>
    <t>効果測定の有無</t>
    <rPh sb="0" eb="4">
      <t>コウカソクテイ</t>
    </rPh>
    <rPh sb="5" eb="7">
      <t>ウム</t>
    </rPh>
    <phoneticPr fontId="7"/>
  </si>
  <si>
    <t>F．A～E以外</t>
    <phoneticPr fontId="1"/>
  </si>
  <si>
    <t>起業・事業化に向けた今後の展開</t>
    <rPh sb="0" eb="2">
      <t>キギョウ</t>
    </rPh>
    <rPh sb="3" eb="6">
      <t>ジギョウカ</t>
    </rPh>
    <rPh sb="7" eb="8">
      <t>ム</t>
    </rPh>
    <rPh sb="10" eb="12">
      <t>コンゴ</t>
    </rPh>
    <rPh sb="13" eb="15">
      <t>テンカイ</t>
    </rPh>
    <phoneticPr fontId="1"/>
  </si>
  <si>
    <t>起業家をゲストに招き、起業をキャリアの一つとして意識づけるプログラム</t>
    <rPh sb="0" eb="3">
      <t>キギョウカ</t>
    </rPh>
    <rPh sb="8" eb="9">
      <t>マネ</t>
    </rPh>
    <phoneticPr fontId="1"/>
  </si>
  <si>
    <t>他機関からの受講生の受け入れ可否</t>
    <rPh sb="0" eb="3">
      <t>タキカン</t>
    </rPh>
    <rPh sb="6" eb="9">
      <t>ジュコウセイ</t>
    </rPh>
    <rPh sb="10" eb="11">
      <t>ウ</t>
    </rPh>
    <rPh sb="12" eb="13">
      <t>イ</t>
    </rPh>
    <rPh sb="14" eb="16">
      <t>カヒ</t>
    </rPh>
    <phoneticPr fontId="7"/>
  </si>
  <si>
    <t>プログラムの効果測定の有無</t>
    <rPh sb="6" eb="8">
      <t>コウカ</t>
    </rPh>
    <rPh sb="8" eb="10">
      <t>ソクテイ</t>
    </rPh>
    <rPh sb="11" eb="13">
      <t>ウム</t>
    </rPh>
    <phoneticPr fontId="7"/>
  </si>
  <si>
    <t>オンライン</t>
  </si>
  <si>
    <t>実施大学</t>
    <rPh sb="0" eb="4">
      <t>ジッシダイガク</t>
    </rPh>
    <phoneticPr fontId="1"/>
  </si>
  <si>
    <t>○○大学</t>
    <rPh sb="2" eb="4">
      <t>ダイガク</t>
    </rPh>
    <phoneticPr fontId="1"/>
  </si>
  <si>
    <t>機器の配置場所</t>
    <rPh sb="0" eb="2">
      <t>キキ</t>
    </rPh>
    <rPh sb="3" eb="7">
      <t>ハイチバショ</t>
    </rPh>
    <phoneticPr fontId="7"/>
  </si>
  <si>
    <t>〇〇大学</t>
    <rPh sb="2" eb="4">
      <t>シセツ</t>
    </rPh>
    <phoneticPr fontId="1"/>
  </si>
  <si>
    <t>〇〇施設</t>
    <rPh sb="2" eb="4">
      <t>シセツ</t>
    </rPh>
    <phoneticPr fontId="1"/>
  </si>
  <si>
    <t>PF内の起業活動の場の施設（場所）名</t>
    <rPh sb="2" eb="3">
      <t>ナイ</t>
    </rPh>
    <rPh sb="4" eb="6">
      <t>キギョウ</t>
    </rPh>
    <rPh sb="6" eb="8">
      <t>カツドウ</t>
    </rPh>
    <rPh sb="9" eb="10">
      <t>バ</t>
    </rPh>
    <rPh sb="11" eb="13">
      <t>シセツ</t>
    </rPh>
    <rPh sb="14" eb="16">
      <t>バショ</t>
    </rPh>
    <rPh sb="17" eb="18">
      <t>メイ</t>
    </rPh>
    <phoneticPr fontId="8"/>
  </si>
  <si>
    <t>アントレプレナー入門</t>
    <rPh sb="8" eb="10">
      <t>ニュウモン</t>
    </rPh>
    <phoneticPr fontId="1"/>
  </si>
  <si>
    <t>主催機関</t>
    <rPh sb="0" eb="4">
      <t>シュサイキカン</t>
    </rPh>
    <phoneticPr fontId="1"/>
  </si>
  <si>
    <t>仮説検証実践プログラム</t>
    <rPh sb="0" eb="4">
      <t>カセツケンショウ</t>
    </rPh>
    <rPh sb="4" eb="6">
      <t>ジッセン</t>
    </rPh>
    <phoneticPr fontId="1"/>
  </si>
  <si>
    <t>仮説検証の方法を講義及び実践を通じて体得する。</t>
    <rPh sb="8" eb="10">
      <t>コウギ</t>
    </rPh>
    <rPh sb="10" eb="11">
      <t>オヨ</t>
    </rPh>
    <rPh sb="12" eb="14">
      <t>ジッセン</t>
    </rPh>
    <rPh sb="15" eb="16">
      <t>ツウ</t>
    </rPh>
    <rPh sb="18" eb="20">
      <t>タイトク</t>
    </rPh>
    <phoneticPr fontId="1"/>
  </si>
  <si>
    <t>C．起業実証支援以外の他の事業化支援のプログラムへの応募済み、もしくは応募予定</t>
    <rPh sb="2" eb="8">
      <t>キギョウジッショウシエン</t>
    </rPh>
    <rPh sb="8" eb="10">
      <t>イガイ</t>
    </rPh>
    <rPh sb="35" eb="39">
      <t>オウボヨテイ</t>
    </rPh>
    <phoneticPr fontId="1"/>
  </si>
  <si>
    <t>B-1．自力で起業した、もしくは起業の目途が立っている</t>
    <rPh sb="4" eb="6">
      <t>ジリキ</t>
    </rPh>
    <phoneticPr fontId="1"/>
  </si>
  <si>
    <t>B-2．自力で起業に向けた活動を行っている、もしくは今後行う予定</t>
    <rPh sb="4" eb="6">
      <t>ジリキ</t>
    </rPh>
    <phoneticPr fontId="1"/>
  </si>
  <si>
    <t>A．STARTプロジェクト推進型2022年度起業実証支援に応募済み、もしくは2023年度以降起業実証支援に応募予定</t>
  </si>
  <si>
    <t>A．STARTプロジェクト推進型2022年度起業実証支援に応募済み、もしくは2023年度以降起業実証支援に応募予定</t>
    <rPh sb="20" eb="22">
      <t>ネンド</t>
    </rPh>
    <rPh sb="31" eb="32">
      <t>ズ</t>
    </rPh>
    <rPh sb="42" eb="46">
      <t>ネンドイコウ</t>
    </rPh>
    <rPh sb="46" eb="52">
      <t>キギョウジッショウシエン</t>
    </rPh>
    <rPh sb="53" eb="57">
      <t>オウボヨテイ</t>
    </rPh>
    <phoneticPr fontId="1"/>
  </si>
  <si>
    <t>D．企業等への技術移転や共同研究に向けた活動を行っている、もしくは今後行う予定</t>
    <rPh sb="17" eb="18">
      <t>ム</t>
    </rPh>
    <rPh sb="20" eb="22">
      <t>カツドウ</t>
    </rPh>
    <rPh sb="23" eb="24">
      <t>オコナ</t>
    </rPh>
    <rPh sb="33" eb="36">
      <t>コンゴオコナ</t>
    </rPh>
    <rPh sb="37" eb="39">
      <t>ヨテイ</t>
    </rPh>
    <phoneticPr fontId="1"/>
  </si>
  <si>
    <t>アントレプログラム</t>
    <phoneticPr fontId="1"/>
  </si>
  <si>
    <t>研究開発型/アントレプログラム/その他※1</t>
    <rPh sb="0" eb="5">
      <t>ケンキュウカイハツガタ</t>
    </rPh>
    <rPh sb="18" eb="19">
      <t>ホカ</t>
    </rPh>
    <phoneticPr fontId="7"/>
  </si>
  <si>
    <t>大学名</t>
    <rPh sb="0" eb="3">
      <t>ダイガクメイ</t>
    </rPh>
    <phoneticPr fontId="1"/>
  </si>
  <si>
    <t>部局</t>
    <rPh sb="0" eb="2">
      <t>ブキョク</t>
    </rPh>
    <phoneticPr fontId="1"/>
  </si>
  <si>
    <t>役職</t>
    <rPh sb="0" eb="2">
      <t>ヤクショク</t>
    </rPh>
    <phoneticPr fontId="1"/>
  </si>
  <si>
    <t>研究代表者(氏名)</t>
    <rPh sb="0" eb="5">
      <t>ケンキュウダイヒョウシャ</t>
    </rPh>
    <rPh sb="6" eb="8">
      <t>シメイ</t>
    </rPh>
    <phoneticPr fontId="1"/>
  </si>
  <si>
    <t>発明届出数</t>
    <rPh sb="0" eb="2">
      <t>ハツメイ</t>
    </rPh>
    <rPh sb="2" eb="4">
      <t>トドケデ</t>
    </rPh>
    <rPh sb="4" eb="5">
      <t>スウ</t>
    </rPh>
    <phoneticPr fontId="1"/>
  </si>
  <si>
    <t>海外連携先</t>
    <rPh sb="0" eb="2">
      <t>カイガイ</t>
    </rPh>
    <rPh sb="2" eb="4">
      <t>レンケイ</t>
    </rPh>
    <rPh sb="4" eb="5">
      <t>サキ</t>
    </rPh>
    <phoneticPr fontId="7"/>
  </si>
  <si>
    <t>受講したFDプログラム名</t>
    <rPh sb="0" eb="2">
      <t>ジュコウ</t>
    </rPh>
    <rPh sb="11" eb="12">
      <t>メイ</t>
    </rPh>
    <phoneticPr fontId="1"/>
  </si>
  <si>
    <t>●●大学、事業会社等</t>
    <rPh sb="2" eb="4">
      <t>ダイガク</t>
    </rPh>
    <rPh sb="5" eb="9">
      <t>ジギョウガイシャ</t>
    </rPh>
    <rPh sb="9" eb="10">
      <t>トウ</t>
    </rPh>
    <phoneticPr fontId="1"/>
  </si>
  <si>
    <t>11-4.その他海外とのネットワーク構築</t>
    <rPh sb="7" eb="8">
      <t>タ</t>
    </rPh>
    <rPh sb="8" eb="10">
      <t>カイガイ</t>
    </rPh>
    <rPh sb="18" eb="20">
      <t>コウチク</t>
    </rPh>
    <phoneticPr fontId="1"/>
  </si>
  <si>
    <t>③受講料収入</t>
    <rPh sb="1" eb="4">
      <t>ジュコウリョウ</t>
    </rPh>
    <rPh sb="4" eb="6">
      <t>シュウニュウ</t>
    </rPh>
    <phoneticPr fontId="7"/>
  </si>
  <si>
    <t>①共同研究・受託研究（GAPファンド採択案件に係るものは除く）</t>
    <rPh sb="1" eb="5">
      <t>キョウドウケンキュウ</t>
    </rPh>
    <rPh sb="6" eb="10">
      <t>ジュタクケンキュウ</t>
    </rPh>
    <rPh sb="18" eb="22">
      <t>サイタクアンケン</t>
    </rPh>
    <rPh sb="23" eb="24">
      <t>カカ</t>
    </rPh>
    <rPh sb="28" eb="29">
      <t>ノゾ</t>
    </rPh>
    <phoneticPr fontId="1"/>
  </si>
  <si>
    <t>①寄付金（協賛金含む）</t>
    <rPh sb="5" eb="8">
      <t>キョウサンキン</t>
    </rPh>
    <rPh sb="8" eb="9">
      <t>フク</t>
    </rPh>
    <phoneticPr fontId="7"/>
  </si>
  <si>
    <t>海外連携先</t>
    <rPh sb="0" eb="2">
      <t>カイガイ</t>
    </rPh>
    <rPh sb="2" eb="4">
      <t>レンケイ</t>
    </rPh>
    <rPh sb="4" eb="5">
      <t>サキ</t>
    </rPh>
    <phoneticPr fontId="1"/>
  </si>
  <si>
    <t>コミュニティ参加者数（人）</t>
    <rPh sb="6" eb="10">
      <t>サンカシャスウ</t>
    </rPh>
    <rPh sb="11" eb="12">
      <t>ニン</t>
    </rPh>
    <phoneticPr fontId="1"/>
  </si>
  <si>
    <t>連携先VCとの意見交換</t>
    <rPh sb="0" eb="3">
      <t>レンケイサキ</t>
    </rPh>
    <rPh sb="7" eb="11">
      <t>イケンコウカン</t>
    </rPh>
    <phoneticPr fontId="1"/>
  </si>
  <si>
    <t>7.アントレプレナーシップ教育関係者（教職員）数
(本プログラムでのアントレプレナーシップ人材育成プログラムの開発・運営に携わっている方)</t>
    <rPh sb="13" eb="15">
      <t>キョウイク</t>
    </rPh>
    <rPh sb="15" eb="18">
      <t>カンケイシャ</t>
    </rPh>
    <rPh sb="19" eb="22">
      <t>キョウショクイン</t>
    </rPh>
    <rPh sb="23" eb="24">
      <t>スウ</t>
    </rPh>
    <rPh sb="26" eb="27">
      <t>ホン</t>
    </rPh>
    <rPh sb="45" eb="47">
      <t>ジンザイ</t>
    </rPh>
    <rPh sb="47" eb="49">
      <t>イクセイ</t>
    </rPh>
    <rPh sb="55" eb="57">
      <t>カイハツ</t>
    </rPh>
    <rPh sb="58" eb="60">
      <t>ウンエイ</t>
    </rPh>
    <rPh sb="67" eb="68">
      <t>カタ</t>
    </rPh>
    <phoneticPr fontId="1"/>
  </si>
  <si>
    <t>外部資金等の誘引状況※1</t>
    <rPh sb="0" eb="2">
      <t>ガイブ</t>
    </rPh>
    <phoneticPr fontId="7"/>
  </si>
  <si>
    <t>13.外部資金の誘引状況・大学等発ベンチャーからの収入等</t>
    <rPh sb="3" eb="5">
      <t>ガイブ</t>
    </rPh>
    <rPh sb="5" eb="7">
      <t>シキン</t>
    </rPh>
    <rPh sb="8" eb="10">
      <t>ユウイン</t>
    </rPh>
    <rPh sb="10" eb="12">
      <t>ジョウキョウ</t>
    </rPh>
    <rPh sb="13" eb="16">
      <t>ダイガクナド</t>
    </rPh>
    <rPh sb="16" eb="17">
      <t>ハツ</t>
    </rPh>
    <rPh sb="25" eb="27">
      <t>シュウニュウ</t>
    </rPh>
    <rPh sb="27" eb="28">
      <t>ナド</t>
    </rPh>
    <phoneticPr fontId="1"/>
  </si>
  <si>
    <t>※１本プログラムでの活動を通じて獲得したものであり、かつプログラムの活動に貢献する外部資金（アントレプレナーシップ教育に関する共同研究費や受託研究費、寄附金等）、参画機関の民間企業等から提供されるリソース（人件費等）等。</t>
    <rPh sb="41" eb="43">
      <t>ガイブ</t>
    </rPh>
    <phoneticPr fontId="1"/>
  </si>
  <si>
    <t>令和３年度</t>
    <rPh sb="0" eb="2">
      <t>レイワ</t>
    </rPh>
    <rPh sb="3" eb="5">
      <t>ネンド</t>
    </rPh>
    <phoneticPr fontId="1"/>
  </si>
  <si>
    <t>○○准教授の成果</t>
    <rPh sb="2" eb="5">
      <t>ジュンキョウジュ</t>
    </rPh>
    <rPh sb="6" eb="8">
      <t>セイカ</t>
    </rPh>
    <phoneticPr fontId="7"/>
  </si>
  <si>
    <t>起業部</t>
    <rPh sb="0" eb="3">
      <t>キギョウブ</t>
    </rPh>
    <phoneticPr fontId="7"/>
  </si>
  <si>
    <t>起業活動の輪を広げる</t>
    <rPh sb="0" eb="4">
      <t>キギョウカツドウ</t>
    </rPh>
    <rPh sb="5" eb="6">
      <t>ワ</t>
    </rPh>
    <rPh sb="7" eb="8">
      <t>ヒロ</t>
    </rPh>
    <phoneticPr fontId="1"/>
  </si>
  <si>
    <t>週1回部会、不定期でイベント</t>
    <rPh sb="3" eb="5">
      <t>ブカイ</t>
    </rPh>
    <rPh sb="6" eb="9">
      <t>フテイキ</t>
    </rPh>
    <phoneticPr fontId="1"/>
  </si>
  <si>
    <t>学生</t>
    <rPh sb="0" eb="2">
      <t>ガクセイ</t>
    </rPh>
    <phoneticPr fontId="1"/>
  </si>
  <si>
    <t>大学教職員</t>
    <rPh sb="0" eb="2">
      <t>ダイガク</t>
    </rPh>
    <rPh sb="2" eb="5">
      <t>キョウショクイン</t>
    </rPh>
    <phoneticPr fontId="1"/>
  </si>
  <si>
    <t>プログラム実施施設名</t>
    <rPh sb="5" eb="7">
      <t>ジッシ</t>
    </rPh>
    <rPh sb="7" eb="10">
      <t>シセツメイ</t>
    </rPh>
    <phoneticPr fontId="1"/>
  </si>
  <si>
    <t>○○施設</t>
    <rPh sb="2" eb="4">
      <t>シセツ</t>
    </rPh>
    <phoneticPr fontId="1"/>
  </si>
  <si>
    <t>専任
(人)</t>
    <rPh sb="4" eb="5">
      <t>ニン</t>
    </rPh>
    <phoneticPr fontId="1"/>
  </si>
  <si>
    <t>・来年度の本学のアントレプレナーシップ人材育成プログラムの開発に従事予定
・来年度本学のアントレプレナーシップ人材育成プログラムメンターとして従事予定</t>
    <rPh sb="1" eb="4">
      <t>ライネンド</t>
    </rPh>
    <rPh sb="5" eb="7">
      <t>ホンガク</t>
    </rPh>
    <rPh sb="19" eb="23">
      <t>ジンザイイクセイ</t>
    </rPh>
    <rPh sb="29" eb="31">
      <t>カイハツ</t>
    </rPh>
    <rPh sb="32" eb="34">
      <t>ジュウジ</t>
    </rPh>
    <rPh sb="34" eb="36">
      <t>ヨテイ</t>
    </rPh>
    <rPh sb="38" eb="40">
      <t>ライネン</t>
    </rPh>
    <rPh sb="40" eb="41">
      <t>ド</t>
    </rPh>
    <rPh sb="41" eb="43">
      <t>ホンガク</t>
    </rPh>
    <rPh sb="55" eb="59">
      <t>ジンザイイクセイ</t>
    </rPh>
    <rPh sb="71" eb="73">
      <t>ジュウジ</t>
    </rPh>
    <rPh sb="73" eb="75">
      <t>ヨテイ</t>
    </rPh>
    <phoneticPr fontId="1"/>
  </si>
  <si>
    <t>○○プログラム</t>
    <phoneticPr fontId="1"/>
  </si>
  <si>
    <t>▲▲大学</t>
    <rPh sb="1" eb="4">
      <t>サンカクダイガク</t>
    </rPh>
    <phoneticPr fontId="1"/>
  </si>
  <si>
    <t>×××</t>
    <phoneticPr fontId="1"/>
  </si>
  <si>
    <t>△△△</t>
    <phoneticPr fontId="1"/>
  </si>
  <si>
    <t>■■大学</t>
    <rPh sb="2" eb="4">
      <t>ダイガク</t>
    </rPh>
    <phoneticPr fontId="1"/>
  </si>
  <si>
    <t>大学等発ベンチャーからの収入等の合計金額</t>
    <rPh sb="16" eb="18">
      <t>ゴウケイ</t>
    </rPh>
    <rPh sb="18" eb="20">
      <t>キンガク</t>
    </rPh>
    <phoneticPr fontId="1"/>
  </si>
  <si>
    <t>外部資金等の誘因の合計金額</t>
    <rPh sb="0" eb="2">
      <t>ガイブ</t>
    </rPh>
    <rPh sb="2" eb="4">
      <t>シキン</t>
    </rPh>
    <rPh sb="4" eb="5">
      <t>トウ</t>
    </rPh>
    <rPh sb="6" eb="8">
      <t>ユウイン</t>
    </rPh>
    <rPh sb="9" eb="11">
      <t>ゴウケイ</t>
    </rPh>
    <rPh sb="11" eb="13">
      <t>キンガク</t>
    </rPh>
    <phoneticPr fontId="1"/>
  </si>
  <si>
    <t>国内のPF外と連携先</t>
    <rPh sb="0" eb="2">
      <t>コクナイ</t>
    </rPh>
    <rPh sb="5" eb="6">
      <t>ガイ</t>
    </rPh>
    <rPh sb="7" eb="10">
      <t>レンケイサキ</t>
    </rPh>
    <phoneticPr fontId="1"/>
  </si>
  <si>
    <t>民間</t>
  </si>
  <si>
    <t>FDプログラムを受講した機関名</t>
    <rPh sb="8" eb="10">
      <t>ジュコウ</t>
    </rPh>
    <rPh sb="12" eb="15">
      <t>キカンメイ</t>
    </rPh>
    <phoneticPr fontId="1"/>
  </si>
  <si>
    <t>専任</t>
    <phoneticPr fontId="1"/>
  </si>
  <si>
    <t>〇〇に関する助言、××の事業計画策定支援、知財戦略について△△を実施。</t>
    <rPh sb="3" eb="4">
      <t>カン</t>
    </rPh>
    <rPh sb="6" eb="8">
      <t>ジョゲン</t>
    </rPh>
    <rPh sb="12" eb="14">
      <t>ジギョウ</t>
    </rPh>
    <rPh sb="14" eb="16">
      <t>ケイカク</t>
    </rPh>
    <rPh sb="16" eb="18">
      <t>サクテイ</t>
    </rPh>
    <rPh sb="18" eb="20">
      <t>シエン</t>
    </rPh>
    <rPh sb="21" eb="25">
      <t>チザイセンリャク</t>
    </rPh>
    <rPh sb="32" eb="34">
      <t>ジッシ</t>
    </rPh>
    <phoneticPr fontId="1"/>
  </si>
  <si>
    <t>大学発ベンチャーが大学の研究施設・設備の利用する際の取り決めの有無</t>
    <rPh sb="0" eb="3">
      <t>ダイガクハツ</t>
    </rPh>
    <rPh sb="9" eb="11">
      <t>ダイガク</t>
    </rPh>
    <rPh sb="24" eb="25">
      <t>サイ</t>
    </rPh>
    <phoneticPr fontId="1"/>
  </si>
  <si>
    <t>9-2.整備（購入）した設備機器</t>
    <rPh sb="4" eb="6">
      <t>セイビ</t>
    </rPh>
    <rPh sb="7" eb="9">
      <t>コウニュウ</t>
    </rPh>
    <rPh sb="12" eb="14">
      <t>セツビ</t>
    </rPh>
    <rPh sb="14" eb="16">
      <t>キキ</t>
    </rPh>
    <phoneticPr fontId="1"/>
  </si>
  <si>
    <t>9-1.起業環境の利用状況</t>
    <rPh sb="4" eb="6">
      <t>キギョウ</t>
    </rPh>
    <rPh sb="6" eb="8">
      <t>カンキョウ</t>
    </rPh>
    <rPh sb="9" eb="11">
      <t>リヨウ</t>
    </rPh>
    <rPh sb="11" eb="13">
      <t>ジョウキョウ</t>
    </rPh>
    <phoneticPr fontId="1"/>
  </si>
  <si>
    <t>9-3.整備した起業環境を利用したプログラム</t>
    <rPh sb="4" eb="6">
      <t>セイビ</t>
    </rPh>
    <rPh sb="8" eb="10">
      <t>キギョウ</t>
    </rPh>
    <rPh sb="10" eb="12">
      <t>カンキョウ</t>
    </rPh>
    <rPh sb="13" eb="15">
      <t>リヨウ</t>
    </rPh>
    <phoneticPr fontId="1"/>
  </si>
  <si>
    <t>10.関係諸ルール・規程の整備</t>
    <phoneticPr fontId="1"/>
  </si>
  <si>
    <t>9-2.整備した設備機器　シート</t>
    <phoneticPr fontId="1"/>
  </si>
  <si>
    <t>9-1.起業環境の利用状況　シート</t>
    <phoneticPr fontId="1"/>
  </si>
  <si>
    <t>9-3.起業環境を利用したプログラム　シート</t>
    <phoneticPr fontId="1"/>
  </si>
  <si>
    <t>海外連携の有無</t>
    <rPh sb="0" eb="2">
      <t>カイガイ</t>
    </rPh>
    <rPh sb="2" eb="4">
      <t>レンケイ</t>
    </rPh>
    <rPh sb="5" eb="7">
      <t>ウム</t>
    </rPh>
    <phoneticPr fontId="7"/>
  </si>
  <si>
    <t>研修等名称</t>
    <rPh sb="0" eb="3">
      <t>ケンシュウトウ</t>
    </rPh>
    <rPh sb="3" eb="5">
      <t>メイショウ</t>
    </rPh>
    <phoneticPr fontId="7"/>
  </si>
  <si>
    <r>
      <t>起業相談窓口※の起業相談数
※本プログラムを</t>
    </r>
    <r>
      <rPr>
        <sz val="11"/>
        <rFont val="ＭＳ Ｐゴシック"/>
        <family val="3"/>
        <charset val="128"/>
      </rPr>
      <t>きっかけに</t>
    </r>
    <r>
      <rPr>
        <sz val="11"/>
        <color theme="1"/>
        <rFont val="ＭＳ Ｐゴシック"/>
        <family val="3"/>
        <charset val="128"/>
      </rPr>
      <t>整備した窓口</t>
    </r>
    <phoneticPr fontId="1"/>
  </si>
  <si>
    <t>会議の出席者範囲</t>
    <rPh sb="0" eb="2">
      <t>カイギ</t>
    </rPh>
    <rPh sb="3" eb="6">
      <t>シュッセキシャ</t>
    </rPh>
    <rPh sb="6" eb="8">
      <t>ハンイ</t>
    </rPh>
    <phoneticPr fontId="1"/>
  </si>
  <si>
    <t>PF内</t>
    <rPh sb="2" eb="3">
      <t>ナイ</t>
    </rPh>
    <phoneticPr fontId="1"/>
  </si>
  <si>
    <t>大学名</t>
    <rPh sb="0" eb="3">
      <t>ダイガクメイ</t>
    </rPh>
    <phoneticPr fontId="7"/>
  </si>
  <si>
    <t>GAPファンド採択時の年度</t>
    <rPh sb="11" eb="13">
      <t>ネンド</t>
    </rPh>
    <phoneticPr fontId="7"/>
  </si>
  <si>
    <t>（2021年度）　SCORE 拠点都市環境整備   完了報告書</t>
    <rPh sb="5" eb="6">
      <t>ネン</t>
    </rPh>
    <rPh sb="6" eb="7">
      <t>ド</t>
    </rPh>
    <rPh sb="15" eb="17">
      <t>キョテン</t>
    </rPh>
    <rPh sb="17" eb="19">
      <t>トシ</t>
    </rPh>
    <rPh sb="19" eb="21">
      <t>カンキョウ</t>
    </rPh>
    <rPh sb="21" eb="23">
      <t>セイビ</t>
    </rPh>
    <rPh sb="26" eb="28">
      <t>カンリョウ</t>
    </rPh>
    <rPh sb="28" eb="31">
      <t>ホウコクショ</t>
    </rPh>
    <phoneticPr fontId="7"/>
  </si>
  <si>
    <t>起業活動支援</t>
  </si>
  <si>
    <t>●●と共同した起業活動支援</t>
    <rPh sb="3" eb="5">
      <t>キョウドウ</t>
    </rPh>
    <rPh sb="7" eb="9">
      <t>キギョウ</t>
    </rPh>
    <rPh sb="9" eb="11">
      <t>カツドウ</t>
    </rPh>
    <rPh sb="11" eb="13">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</si>
</sst>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_);[Red]\(0\)"/>
    <numFmt numFmtId="178" formatCode="[$-F800]dddd\,\ mmmm\ dd\,\ yyyy"/>
  </numFmts>
  <fonts count="30">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rgb="FF000000"/>
      <name val="ＭＳ Ｐゴシック"/>
      <family val="3"/>
      <charset val="128"/>
    </font>
    <font>
      <sz val="11"/>
      <color theme="1"/>
      <name val="ＭＳ Ｐゴシック"/>
      <family val="3"/>
      <charset val="128"/>
    </font>
    <font>
      <sz val="14"/>
      <color theme="1"/>
      <name val="ＭＳ Ｐゴシック"/>
      <family val="3"/>
      <charset val="128"/>
    </font>
    <font>
      <sz val="11"/>
      <color rgb="FF000000"/>
      <name val="MS PGothic"/>
      <family val="3"/>
      <charset val="128"/>
    </font>
    <font>
      <sz val="6"/>
      <name val="ＭＳ Ｐゴシック"/>
      <family val="3"/>
      <charset val="128"/>
    </font>
    <font>
      <sz val="12"/>
      <color theme="1"/>
      <name val="MS PGothic"/>
      <family val="3"/>
      <charset val="128"/>
    </font>
    <font>
      <b/>
      <sz val="14"/>
      <color theme="1"/>
      <name val="MS PGothic"/>
      <family val="3"/>
      <charset val="128"/>
    </font>
    <font>
      <sz val="11"/>
      <color theme="1"/>
      <name val="游ゴシック"/>
      <family val="2"/>
      <charset val="128"/>
      <scheme val="minor"/>
    </font>
    <font>
      <sz val="10"/>
      <name val="ＭＳ Ｐゴシック"/>
      <family val="3"/>
      <charset val="128"/>
    </font>
    <font>
      <b/>
      <sz val="10"/>
      <name val="ＭＳ Ｐゴシック"/>
      <family val="3"/>
      <charset val="128"/>
    </font>
    <font>
      <sz val="11"/>
      <color indexed="10"/>
      <name val="ＭＳ Ｐゴシック"/>
      <family val="3"/>
      <charset val="128"/>
    </font>
    <font>
      <b/>
      <sz val="9"/>
      <color indexed="81"/>
      <name val="MS P ゴシック"/>
      <family val="3"/>
      <charset val="128"/>
    </font>
    <font>
      <sz val="10"/>
      <color rgb="FF0000FF"/>
      <name val="ＭＳ Ｐゴシック"/>
      <family val="3"/>
      <charset val="128"/>
    </font>
    <font>
      <u/>
      <sz val="11"/>
      <color theme="10"/>
      <name val="游ゴシック"/>
      <family val="2"/>
      <charset val="128"/>
      <scheme val="minor"/>
    </font>
    <font>
      <sz val="11"/>
      <color rgb="FFFF0000"/>
      <name val="ＭＳ Ｐゴシック"/>
      <family val="3"/>
      <charset val="128"/>
    </font>
    <font>
      <sz val="16"/>
      <color rgb="FF000000"/>
      <name val="ＭＳ Ｐゴシック"/>
      <family val="3"/>
      <charset val="128"/>
    </font>
    <font>
      <sz val="11"/>
      <color rgb="FF0000FF"/>
      <name val="ＭＳ Ｐゴシック"/>
      <family val="3"/>
      <charset val="128"/>
    </font>
    <font>
      <b/>
      <sz val="11"/>
      <color theme="1"/>
      <name val="ＭＳ Ｐゴシック"/>
      <family val="3"/>
      <charset val="128"/>
    </font>
    <font>
      <b/>
      <sz val="10"/>
      <color theme="1"/>
      <name val="ＭＳ Ｐゴシック"/>
      <family val="3"/>
      <charset val="128"/>
    </font>
    <font>
      <b/>
      <sz val="11"/>
      <color rgb="FF000000"/>
      <name val="ＭＳ Ｐゴシック"/>
      <family val="3"/>
      <charset val="128"/>
    </font>
    <font>
      <b/>
      <sz val="10"/>
      <color rgb="FF000000"/>
      <name val="ＭＳ Ｐゴシック"/>
      <family val="3"/>
      <charset val="128"/>
    </font>
    <font>
      <u/>
      <sz val="11"/>
      <color rgb="FF0000FF"/>
      <name val="ＭＳ Ｐゴシック"/>
      <family val="3"/>
      <charset val="128"/>
    </font>
    <font>
      <b/>
      <sz val="11"/>
      <name val="ＭＳ Ｐゴシック"/>
      <family val="3"/>
      <charset val="128"/>
    </font>
    <font>
      <sz val="11"/>
      <color rgb="FF0070C0"/>
      <name val="ＭＳ Ｐゴシック"/>
      <family val="3"/>
      <charset val="128"/>
    </font>
    <font>
      <b/>
      <sz val="9"/>
      <color indexed="81"/>
      <name val="ＭＳ Ｐゴシック"/>
      <family val="3"/>
      <charset val="128"/>
    </font>
    <font>
      <sz val="10"/>
      <color rgb="FF000000"/>
      <name val="ＭＳ Ｐゴシック"/>
      <family val="3"/>
      <charset val="128"/>
    </font>
    <font>
      <sz val="9"/>
      <color indexed="81"/>
      <name val="MS P ゴシック"/>
      <family val="3"/>
      <charset val="128"/>
    </font>
  </fonts>
  <fills count="10">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2F8FC"/>
        <bgColor indexed="64"/>
      </patternFill>
    </fill>
    <fill>
      <patternFill patternType="solid">
        <fgColor rgb="FFEAEDF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7">
    <xf numFmtId="0" fontId="0" fillId="0" borderId="0">
      <alignment vertical="center"/>
    </xf>
    <xf numFmtId="0" fontId="6" fillId="0" borderId="0"/>
    <xf numFmtId="38" fontId="6" fillId="0" borderId="0" applyFont="0" applyFill="0" applyBorder="0" applyAlignment="0" applyProtection="0">
      <alignment vertical="center"/>
    </xf>
    <xf numFmtId="38" fontId="10" fillId="0" borderId="0" applyFont="0" applyFill="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2" fillId="0" borderId="0"/>
  </cellStyleXfs>
  <cellXfs count="371">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2" borderId="1" xfId="0" applyFont="1" applyFill="1" applyBorder="1">
      <alignment vertical="center"/>
    </xf>
    <xf numFmtId="0" fontId="4" fillId="0" borderId="0" xfId="0" applyFont="1" applyBorder="1">
      <alignment vertical="center"/>
    </xf>
    <xf numFmtId="176" fontId="4" fillId="0" borderId="1" xfId="0" applyNumberFormat="1" applyFont="1" applyBorder="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vertical="center"/>
    </xf>
    <xf numFmtId="0" fontId="4" fillId="0" borderId="0" xfId="0" applyFont="1" applyBorder="1" applyAlignment="1">
      <alignment horizontal="right" vertical="center"/>
    </xf>
    <xf numFmtId="0" fontId="3" fillId="0" borderId="1" xfId="1" applyFont="1" applyBorder="1" applyAlignment="1">
      <alignment vertical="center" wrapText="1"/>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top"/>
    </xf>
    <xf numFmtId="0" fontId="4" fillId="5" borderId="0" xfId="0" applyFont="1" applyFill="1" applyBorder="1">
      <alignment vertical="center"/>
    </xf>
    <xf numFmtId="0" fontId="4" fillId="4" borderId="4" xfId="0" applyFont="1" applyFill="1" applyBorder="1">
      <alignment vertical="center"/>
    </xf>
    <xf numFmtId="0" fontId="4" fillId="0" borderId="4" xfId="0" applyFont="1" applyBorder="1" applyProtection="1">
      <alignment vertical="center"/>
      <protection locked="0"/>
    </xf>
    <xf numFmtId="0" fontId="4" fillId="5" borderId="5" xfId="0" applyFont="1" applyFill="1" applyBorder="1" applyAlignment="1">
      <alignment horizontal="right" vertical="center"/>
    </xf>
    <xf numFmtId="0" fontId="4" fillId="5" borderId="6" xfId="0" applyFont="1" applyFill="1" applyBorder="1">
      <alignment vertical="center"/>
    </xf>
    <xf numFmtId="0" fontId="4" fillId="4" borderId="10" xfId="0" applyFont="1" applyFill="1" applyBorder="1">
      <alignment vertical="center"/>
    </xf>
    <xf numFmtId="0" fontId="4" fillId="0" borderId="10" xfId="0" applyFont="1" applyBorder="1" applyProtection="1">
      <alignment vertical="center"/>
      <protection locked="0"/>
    </xf>
    <xf numFmtId="0" fontId="4" fillId="5" borderId="16" xfId="0" applyFont="1" applyFill="1" applyBorder="1" applyAlignment="1">
      <alignment horizontal="right" vertical="center"/>
    </xf>
    <xf numFmtId="0" fontId="4" fillId="5" borderId="13" xfId="0" applyFont="1" applyFill="1" applyBorder="1">
      <alignment vertical="center"/>
    </xf>
    <xf numFmtId="0" fontId="4" fillId="5" borderId="7" xfId="0" applyFont="1" applyFill="1" applyBorder="1" applyAlignment="1">
      <alignment horizontal="right" vertical="center"/>
    </xf>
    <xf numFmtId="0" fontId="4" fillId="5" borderId="4" xfId="0" applyFont="1" applyFill="1" applyBorder="1">
      <alignment vertical="center"/>
    </xf>
    <xf numFmtId="0" fontId="4" fillId="4" borderId="2" xfId="0" applyFont="1" applyFill="1" applyBorder="1">
      <alignment vertical="center"/>
    </xf>
    <xf numFmtId="0" fontId="4" fillId="4" borderId="5" xfId="0" applyFont="1" applyFill="1" applyBorder="1">
      <alignment vertical="center"/>
    </xf>
    <xf numFmtId="0" fontId="4" fillId="4" borderId="17" xfId="0" applyFont="1" applyFill="1" applyBorder="1">
      <alignment vertical="center"/>
    </xf>
    <xf numFmtId="0" fontId="4" fillId="4" borderId="7" xfId="0" applyFont="1" applyFill="1" applyBorder="1">
      <alignment vertical="center"/>
    </xf>
    <xf numFmtId="0" fontId="4" fillId="0" borderId="13" xfId="0" applyFont="1" applyBorder="1" applyProtection="1">
      <alignment vertical="center"/>
      <protection locked="0"/>
    </xf>
    <xf numFmtId="0" fontId="4" fillId="4" borderId="14" xfId="0" applyFont="1" applyFill="1" applyBorder="1">
      <alignment vertical="center"/>
    </xf>
    <xf numFmtId="0" fontId="4" fillId="0" borderId="0" xfId="0" applyFont="1" applyAlignment="1">
      <alignment horizontal="left" vertical="center" indent="1"/>
    </xf>
    <xf numFmtId="0" fontId="4" fillId="4" borderId="8" xfId="0" applyFont="1" applyFill="1" applyBorder="1">
      <alignment vertical="center"/>
    </xf>
    <xf numFmtId="0" fontId="4" fillId="4" borderId="9" xfId="0" applyFont="1" applyFill="1" applyBorder="1">
      <alignment vertical="center"/>
    </xf>
    <xf numFmtId="0" fontId="4" fillId="4" borderId="10"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0" xfId="0" applyFont="1" applyAlignment="1">
      <alignment horizontal="left" vertical="top" indent="1"/>
    </xf>
    <xf numFmtId="0" fontId="4" fillId="4" borderId="4" xfId="0" applyFont="1" applyFill="1" applyBorder="1" applyAlignment="1">
      <alignment horizontal="right" vertical="center"/>
    </xf>
    <xf numFmtId="0" fontId="4" fillId="5" borderId="14" xfId="0" applyFont="1" applyFill="1" applyBorder="1">
      <alignment vertical="center"/>
    </xf>
    <xf numFmtId="0" fontId="4" fillId="4" borderId="1" xfId="0" applyFont="1" applyFill="1" applyBorder="1" applyAlignment="1">
      <alignment horizontal="right" vertical="center"/>
    </xf>
    <xf numFmtId="0" fontId="4" fillId="4" borderId="3" xfId="0" applyFont="1" applyFill="1" applyBorder="1" applyAlignment="1">
      <alignment horizontal="right" vertical="center"/>
    </xf>
    <xf numFmtId="0" fontId="4" fillId="5" borderId="6" xfId="0" applyFont="1" applyFill="1" applyBorder="1" applyAlignment="1">
      <alignment horizontal="left" vertical="top" wrapText="1"/>
    </xf>
    <xf numFmtId="0" fontId="4" fillId="5" borderId="13" xfId="0" applyFont="1" applyFill="1" applyBorder="1" applyAlignment="1">
      <alignment horizontal="center" vertical="top" wrapText="1"/>
    </xf>
    <xf numFmtId="0" fontId="4" fillId="5" borderId="11" xfId="0" applyFont="1" applyFill="1" applyBorder="1" applyAlignment="1">
      <alignment horizontal="left" vertical="top" wrapText="1"/>
    </xf>
    <xf numFmtId="0" fontId="4" fillId="4" borderId="11" xfId="0" applyFont="1" applyFill="1" applyBorder="1">
      <alignment vertical="center"/>
    </xf>
    <xf numFmtId="0" fontId="4" fillId="4" borderId="6" xfId="0" applyFont="1" applyFill="1" applyBorder="1">
      <alignment vertical="center"/>
    </xf>
    <xf numFmtId="0" fontId="4" fillId="4" borderId="13" xfId="0" applyFont="1" applyFill="1" applyBorder="1" applyAlignment="1">
      <alignment horizontal="right" vertical="center"/>
    </xf>
    <xf numFmtId="0" fontId="4" fillId="5" borderId="7" xfId="0" applyFont="1" applyFill="1" applyBorder="1" applyAlignment="1">
      <alignment horizontal="center" vertical="center"/>
    </xf>
    <xf numFmtId="0" fontId="4" fillId="5" borderId="4" xfId="0" applyFont="1" applyFill="1" applyBorder="1" applyAlignment="1">
      <alignment horizontal="left" vertical="center"/>
    </xf>
    <xf numFmtId="0" fontId="4" fillId="5" borderId="16" xfId="0" applyFont="1" applyFill="1" applyBorder="1" applyAlignment="1">
      <alignment horizontal="center" vertical="center"/>
    </xf>
    <xf numFmtId="0" fontId="4" fillId="5" borderId="13" xfId="0" applyFont="1" applyFill="1" applyBorder="1" applyAlignment="1">
      <alignment horizontal="left" vertical="center"/>
    </xf>
    <xf numFmtId="0" fontId="13" fillId="4" borderId="14" xfId="0" applyFont="1" applyFill="1" applyBorder="1">
      <alignment vertical="center"/>
    </xf>
    <xf numFmtId="0" fontId="2" fillId="4" borderId="4" xfId="0" applyFont="1" applyFill="1" applyBorder="1" applyAlignment="1">
      <alignment horizontal="right" vertical="center"/>
    </xf>
    <xf numFmtId="0" fontId="13" fillId="4" borderId="11" xfId="0" applyFont="1" applyFill="1" applyBorder="1">
      <alignment vertical="center"/>
    </xf>
    <xf numFmtId="0" fontId="4" fillId="5" borderId="0" xfId="0" applyFont="1" applyFill="1" applyBorder="1" applyAlignment="1">
      <alignment horizontal="left" vertical="top" wrapText="1"/>
    </xf>
    <xf numFmtId="0" fontId="4" fillId="5" borderId="16" xfId="0" applyFont="1" applyFill="1" applyBorder="1" applyAlignment="1">
      <alignment horizontal="left" vertical="top"/>
    </xf>
    <xf numFmtId="0" fontId="4" fillId="5" borderId="16" xfId="0" applyFont="1" applyFill="1" applyBorder="1" applyAlignment="1">
      <alignment horizontal="left" vertical="center"/>
    </xf>
    <xf numFmtId="38" fontId="4" fillId="2" borderId="8" xfId="3" applyFont="1" applyFill="1" applyBorder="1" applyAlignment="1" applyProtection="1">
      <alignment horizontal="right" vertical="center" indent="1"/>
      <protection locked="0"/>
    </xf>
    <xf numFmtId="0" fontId="4" fillId="6" borderId="15"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xf>
    <xf numFmtId="0" fontId="3" fillId="0" borderId="0" xfId="1" applyFont="1" applyAlignment="1">
      <alignment vertical="center" wrapText="1"/>
    </xf>
    <xf numFmtId="0" fontId="3" fillId="0" borderId="0" xfId="1" applyFont="1" applyAlignment="1">
      <alignment vertical="center"/>
    </xf>
    <xf numFmtId="0" fontId="3" fillId="2" borderId="1" xfId="1" applyFont="1" applyFill="1" applyBorder="1" applyAlignment="1">
      <alignment vertical="center" wrapText="1"/>
    </xf>
    <xf numFmtId="0" fontId="4" fillId="2" borderId="1" xfId="0" applyFont="1" applyFill="1" applyBorder="1" applyAlignment="1">
      <alignment horizontal="left" vertical="center"/>
    </xf>
    <xf numFmtId="0" fontId="17" fillId="0" borderId="0" xfId="0" applyFont="1">
      <alignment vertical="center"/>
    </xf>
    <xf numFmtId="0" fontId="4" fillId="2" borderId="1" xfId="0" applyFont="1" applyFill="1" applyBorder="1" applyAlignment="1">
      <alignment horizontal="center" vertical="center"/>
    </xf>
    <xf numFmtId="0" fontId="18" fillId="0" borderId="0" xfId="1" applyFont="1" applyAlignment="1">
      <alignment vertical="center" wrapText="1"/>
    </xf>
    <xf numFmtId="0" fontId="3" fillId="2" borderId="1" xfId="1" applyFont="1" applyFill="1" applyBorder="1" applyAlignment="1">
      <alignment vertical="center"/>
    </xf>
    <xf numFmtId="0" fontId="3" fillId="2" borderId="1" xfId="1" applyFont="1" applyFill="1" applyBorder="1" applyAlignment="1">
      <alignment vertical="top"/>
    </xf>
    <xf numFmtId="0" fontId="3" fillId="0" borderId="0" xfId="1" applyFont="1" applyAlignment="1">
      <alignment horizontal="left" vertical="center" wrapText="1"/>
    </xf>
    <xf numFmtId="9" fontId="3" fillId="0" borderId="1" xfId="5" applyFont="1" applyBorder="1" applyAlignment="1">
      <alignment vertical="center" wrapText="1"/>
    </xf>
    <xf numFmtId="0" fontId="2" fillId="4" borderId="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38" fontId="4" fillId="0" borderId="1" xfId="3" applyFont="1" applyBorder="1">
      <alignment vertical="center"/>
    </xf>
    <xf numFmtId="38" fontId="3" fillId="0" borderId="1" xfId="3" applyFont="1" applyBorder="1" applyAlignment="1">
      <alignment vertical="center" wrapText="1"/>
    </xf>
    <xf numFmtId="38" fontId="4" fillId="2" borderId="1" xfId="3" applyFont="1" applyFill="1" applyBorder="1" applyAlignment="1">
      <alignment vertical="center"/>
    </xf>
    <xf numFmtId="0" fontId="15" fillId="0" borderId="0" xfId="1" applyFont="1" applyAlignment="1" applyProtection="1">
      <alignment horizontal="right" vertical="top" wrapText="1"/>
      <protection locked="0"/>
    </xf>
    <xf numFmtId="0" fontId="20" fillId="0" borderId="0" xfId="0" applyFont="1" applyAlignment="1">
      <alignment vertical="center"/>
    </xf>
    <xf numFmtId="0" fontId="21" fillId="0" borderId="0" xfId="0" applyFont="1" applyAlignment="1">
      <alignment vertical="center"/>
    </xf>
    <xf numFmtId="0" fontId="22" fillId="0" borderId="0" xfId="1" applyFont="1" applyAlignment="1">
      <alignment vertical="center"/>
    </xf>
    <xf numFmtId="0" fontId="23" fillId="0" borderId="0" xfId="1" applyFont="1" applyAlignment="1">
      <alignment vertical="center"/>
    </xf>
    <xf numFmtId="0" fontId="2" fillId="0" borderId="0" xfId="0" applyFont="1" applyAlignment="1">
      <alignment vertical="top"/>
    </xf>
    <xf numFmtId="0" fontId="3" fillId="0" borderId="0" xfId="1" applyFont="1" applyAlignment="1">
      <alignment horizontal="left" vertical="center"/>
    </xf>
    <xf numFmtId="0" fontId="20" fillId="0" borderId="0" xfId="0" applyFont="1">
      <alignment vertical="center"/>
    </xf>
    <xf numFmtId="0" fontId="20" fillId="0" borderId="0" xfId="0" applyFont="1" applyAlignment="1">
      <alignment horizontal="left" vertical="center"/>
    </xf>
    <xf numFmtId="0" fontId="4" fillId="4" borderId="16" xfId="0" applyFont="1" applyFill="1" applyBorder="1">
      <alignment vertical="center"/>
    </xf>
    <xf numFmtId="0" fontId="13" fillId="4" borderId="13" xfId="0" applyFont="1" applyFill="1" applyBorder="1">
      <alignment vertical="center"/>
    </xf>
    <xf numFmtId="0" fontId="4" fillId="7" borderId="1" xfId="0" applyFont="1" applyFill="1" applyBorder="1" applyAlignment="1">
      <alignment horizontal="center" vertical="center"/>
    </xf>
    <xf numFmtId="0" fontId="2" fillId="7" borderId="1" xfId="1" applyFont="1" applyFill="1" applyBorder="1" applyAlignment="1">
      <alignment horizontal="center" vertical="center" wrapText="1"/>
    </xf>
    <xf numFmtId="0" fontId="2" fillId="7" borderId="8" xfId="1" applyFont="1" applyFill="1" applyBorder="1" applyAlignment="1">
      <alignment horizontal="center" vertical="center" wrapText="1"/>
    </xf>
    <xf numFmtId="0" fontId="4" fillId="7" borderId="1" xfId="0" applyFont="1" applyFill="1" applyBorder="1" applyAlignment="1">
      <alignment vertical="center"/>
    </xf>
    <xf numFmtId="0" fontId="2" fillId="7" borderId="1" xfId="0" applyFont="1" applyFill="1" applyBorder="1" applyAlignment="1" applyProtection="1">
      <alignment horizontal="center" vertical="center" wrapText="1"/>
      <protection locked="0"/>
    </xf>
    <xf numFmtId="0" fontId="2" fillId="7" borderId="8" xfId="0" applyFont="1" applyFill="1" applyBorder="1" applyAlignment="1" applyProtection="1">
      <alignment horizontal="center" vertical="center" wrapText="1"/>
      <protection locked="0"/>
    </xf>
    <xf numFmtId="0" fontId="4" fillId="7" borderId="2"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1" xfId="0" applyFont="1" applyFill="1" applyBorder="1" applyAlignment="1">
      <alignment vertical="center" wrapText="1"/>
    </xf>
    <xf numFmtId="0" fontId="4" fillId="7" borderId="1" xfId="0" applyFont="1" applyFill="1" applyBorder="1">
      <alignment vertical="center"/>
    </xf>
    <xf numFmtId="0" fontId="3" fillId="7" borderId="1" xfId="1" applyFont="1" applyFill="1" applyBorder="1" applyAlignment="1">
      <alignment horizontal="center" vertical="center" wrapText="1"/>
    </xf>
    <xf numFmtId="0" fontId="2" fillId="4" borderId="8" xfId="0" applyFont="1" applyFill="1" applyBorder="1" applyAlignment="1" applyProtection="1">
      <alignment horizontal="center" vertical="center" wrapText="1"/>
      <protection locked="0"/>
    </xf>
    <xf numFmtId="0" fontId="4" fillId="7" borderId="3" xfId="0" applyFont="1" applyFill="1" applyBorder="1" applyAlignment="1">
      <alignment horizontal="center" vertical="center" wrapText="1"/>
    </xf>
    <xf numFmtId="177" fontId="4" fillId="2" borderId="1" xfId="0" applyNumberFormat="1" applyFont="1" applyFill="1" applyBorder="1" applyAlignment="1">
      <alignment horizontal="right" vertical="center"/>
    </xf>
    <xf numFmtId="177" fontId="4" fillId="2" borderId="8" xfId="0" applyNumberFormat="1" applyFont="1" applyFill="1" applyBorder="1" applyAlignment="1">
      <alignment horizontal="right" vertical="center"/>
    </xf>
    <xf numFmtId="0" fontId="3" fillId="7" borderId="1" xfId="1" applyFont="1" applyFill="1" applyBorder="1" applyAlignment="1">
      <alignment vertical="center" wrapText="1"/>
    </xf>
    <xf numFmtId="0" fontId="3" fillId="2" borderId="1" xfId="1" applyFont="1" applyFill="1" applyBorder="1" applyAlignment="1">
      <alignment horizontal="center" vertical="center"/>
    </xf>
    <xf numFmtId="0" fontId="3" fillId="7" borderId="1" xfId="1" applyFont="1" applyFill="1" applyBorder="1" applyAlignment="1">
      <alignment horizontal="center" vertical="center"/>
    </xf>
    <xf numFmtId="14" fontId="3" fillId="2" borderId="1" xfId="1" applyNumberFormat="1" applyFont="1" applyFill="1" applyBorder="1" applyAlignment="1">
      <alignment vertical="top"/>
    </xf>
    <xf numFmtId="0" fontId="19" fillId="6" borderId="1" xfId="0" applyFont="1" applyFill="1" applyBorder="1" applyAlignment="1">
      <alignment vertical="center"/>
    </xf>
    <xf numFmtId="0" fontId="19" fillId="6" borderId="1" xfId="1" applyFont="1" applyFill="1" applyBorder="1" applyAlignment="1">
      <alignment vertical="center" wrapText="1"/>
    </xf>
    <xf numFmtId="9" fontId="19" fillId="6" borderId="1" xfId="5" applyFont="1" applyFill="1" applyBorder="1" applyAlignment="1">
      <alignment vertical="center" wrapText="1"/>
    </xf>
    <xf numFmtId="38" fontId="19" fillId="6" borderId="1" xfId="3" applyFont="1" applyFill="1" applyBorder="1" applyAlignment="1">
      <alignment vertical="center" wrapText="1"/>
    </xf>
    <xf numFmtId="38" fontId="19" fillId="6" borderId="1" xfId="3" applyFont="1" applyFill="1" applyBorder="1">
      <alignment vertical="center"/>
    </xf>
    <xf numFmtId="0" fontId="19" fillId="6" borderId="1" xfId="0" applyFont="1" applyFill="1" applyBorder="1" applyAlignment="1">
      <alignment horizontal="center" vertical="center"/>
    </xf>
    <xf numFmtId="0" fontId="19" fillId="6" borderId="1" xfId="0" applyFont="1" applyFill="1" applyBorder="1" applyAlignment="1">
      <alignment horizontal="left" vertical="center"/>
    </xf>
    <xf numFmtId="0" fontId="19" fillId="6" borderId="1" xfId="1" applyFont="1" applyFill="1" applyBorder="1" applyAlignment="1">
      <alignment horizontal="center" vertical="center" wrapText="1"/>
    </xf>
    <xf numFmtId="0" fontId="19" fillId="6" borderId="8" xfId="1"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1" xfId="0" applyFont="1" applyFill="1" applyBorder="1" applyAlignment="1" applyProtection="1">
      <alignment horizontal="left" vertical="center" wrapText="1"/>
      <protection locked="0"/>
    </xf>
    <xf numFmtId="0" fontId="19" fillId="6" borderId="1" xfId="0" applyFont="1" applyFill="1" applyBorder="1" applyAlignment="1" applyProtection="1">
      <alignment horizontal="center" vertical="center" wrapText="1"/>
      <protection locked="0"/>
    </xf>
    <xf numFmtId="0" fontId="19" fillId="6" borderId="1" xfId="0" applyFont="1" applyFill="1" applyBorder="1" applyAlignment="1" applyProtection="1">
      <alignment horizontal="right" vertical="center" wrapText="1"/>
      <protection locked="0"/>
    </xf>
    <xf numFmtId="0" fontId="4" fillId="2" borderId="1" xfId="0" applyFont="1" applyFill="1" applyBorder="1" applyAlignment="1">
      <alignment horizontal="right" vertical="center"/>
    </xf>
    <xf numFmtId="0" fontId="19" fillId="6" borderId="2" xfId="0" applyFont="1" applyFill="1" applyBorder="1" applyAlignment="1">
      <alignment horizontal="left" vertical="center"/>
    </xf>
    <xf numFmtId="0" fontId="19" fillId="6" borderId="2" xfId="0" applyFont="1" applyFill="1" applyBorder="1" applyAlignment="1">
      <alignment horizontal="center" vertical="center"/>
    </xf>
    <xf numFmtId="0" fontId="19" fillId="6" borderId="1" xfId="0" applyFont="1" applyFill="1" applyBorder="1" applyAlignment="1">
      <alignment vertical="center" wrapText="1"/>
    </xf>
    <xf numFmtId="0" fontId="19" fillId="7" borderId="1" xfId="0" applyFont="1" applyFill="1" applyBorder="1" applyAlignment="1">
      <alignment horizontal="center" vertical="center"/>
    </xf>
    <xf numFmtId="0" fontId="19" fillId="7" borderId="1" xfId="0" applyFont="1" applyFill="1" applyBorder="1" applyAlignment="1" applyProtection="1">
      <alignment horizontal="center" vertical="center" wrapText="1"/>
      <protection locked="0"/>
    </xf>
    <xf numFmtId="0" fontId="19" fillId="7" borderId="3" xfId="0" applyFont="1" applyFill="1" applyBorder="1" applyAlignment="1">
      <alignment horizontal="right" vertical="center"/>
    </xf>
    <xf numFmtId="0" fontId="19" fillId="6" borderId="3" xfId="0" applyFont="1" applyFill="1" applyBorder="1">
      <alignment vertical="center"/>
    </xf>
    <xf numFmtId="0" fontId="19" fillId="6" borderId="3" xfId="0" applyFont="1" applyFill="1" applyBorder="1" applyAlignment="1" applyProtection="1">
      <alignment horizontal="center" vertical="center" wrapText="1"/>
      <protection locked="0"/>
    </xf>
    <xf numFmtId="0" fontId="19" fillId="6" borderId="1" xfId="1" applyFont="1" applyFill="1" applyBorder="1" applyAlignment="1">
      <alignment vertical="center"/>
    </xf>
    <xf numFmtId="0" fontId="19" fillId="6" borderId="1" xfId="1" applyFont="1" applyFill="1" applyBorder="1" applyAlignment="1">
      <alignment horizontal="center" vertical="center"/>
    </xf>
    <xf numFmtId="14" fontId="19" fillId="6" borderId="1" xfId="1" applyNumberFormat="1" applyFont="1" applyFill="1" applyBorder="1" applyAlignment="1">
      <alignment vertical="center"/>
    </xf>
    <xf numFmtId="178" fontId="3" fillId="2" borderId="1" xfId="1" applyNumberFormat="1" applyFont="1" applyFill="1" applyBorder="1" applyAlignment="1">
      <alignment vertical="center"/>
    </xf>
    <xf numFmtId="0" fontId="2" fillId="4" borderId="1" xfId="0" applyFont="1" applyFill="1" applyBorder="1" applyAlignment="1" applyProtection="1">
      <alignment horizontal="center" vertical="center" wrapText="1"/>
      <protection locked="0"/>
    </xf>
    <xf numFmtId="0" fontId="4" fillId="0" borderId="1" xfId="0" applyFont="1" applyBorder="1" applyAlignment="1">
      <alignment horizontal="right" vertical="center"/>
    </xf>
    <xf numFmtId="0" fontId="4" fillId="0" borderId="8" xfId="0" applyFont="1" applyBorder="1" applyAlignment="1">
      <alignment horizontal="right" vertical="center"/>
    </xf>
    <xf numFmtId="0" fontId="19" fillId="6" borderId="3" xfId="0" applyFont="1" applyFill="1" applyBorder="1" applyAlignment="1" applyProtection="1">
      <alignment horizontal="left" vertical="center" wrapText="1"/>
      <protection locked="0"/>
    </xf>
    <xf numFmtId="0" fontId="2" fillId="4" borderId="8" xfId="0" applyFont="1" applyFill="1" applyBorder="1" applyAlignment="1" applyProtection="1">
      <alignment vertical="center" wrapText="1"/>
      <protection locked="0"/>
    </xf>
    <xf numFmtId="0" fontId="19" fillId="6" borderId="7" xfId="0" applyFont="1" applyFill="1" applyBorder="1" applyAlignment="1" applyProtection="1">
      <alignment vertical="center" wrapText="1"/>
      <protection locked="0"/>
    </xf>
    <xf numFmtId="0" fontId="19" fillId="7" borderId="1" xfId="1" applyFont="1" applyFill="1" applyBorder="1" applyAlignment="1">
      <alignment vertical="center" wrapText="1"/>
    </xf>
    <xf numFmtId="0" fontId="25" fillId="0" borderId="0" xfId="0" applyFont="1" applyAlignment="1" applyProtection="1">
      <alignment vertical="top"/>
      <protection locked="0"/>
    </xf>
    <xf numFmtId="0" fontId="26" fillId="0" borderId="0" xfId="0" applyFont="1" applyAlignment="1" applyProtection="1">
      <alignment vertical="top"/>
      <protection locked="0"/>
    </xf>
    <xf numFmtId="0" fontId="13" fillId="0" borderId="0" xfId="0" applyFont="1" applyAlignment="1" applyProtection="1">
      <alignment vertical="top"/>
      <protection locked="0"/>
    </xf>
    <xf numFmtId="0" fontId="2" fillId="4" borderId="1" xfId="0" applyFont="1" applyFill="1" applyBorder="1" applyAlignment="1" applyProtection="1">
      <alignment horizontal="right" vertical="top" wrapText="1"/>
      <protection locked="0"/>
    </xf>
    <xf numFmtId="0" fontId="2" fillId="2" borderId="1" xfId="0" applyFont="1" applyFill="1" applyBorder="1" applyAlignment="1" applyProtection="1">
      <alignment horizontal="left" vertical="top" wrapText="1"/>
      <protection locked="0"/>
    </xf>
    <xf numFmtId="14" fontId="2" fillId="2" borderId="1" xfId="0" applyNumberFormat="1" applyFont="1" applyFill="1" applyBorder="1" applyAlignment="1" applyProtection="1">
      <alignment horizontal="left" vertical="top" wrapText="1"/>
      <protection locked="0"/>
    </xf>
    <xf numFmtId="38" fontId="4" fillId="2" borderId="1" xfId="3" applyFont="1" applyFill="1" applyBorder="1">
      <alignment vertical="center"/>
    </xf>
    <xf numFmtId="38" fontId="3" fillId="2" borderId="1" xfId="3" applyFont="1" applyFill="1" applyBorder="1" applyAlignment="1">
      <alignment vertical="center" wrapText="1"/>
    </xf>
    <xf numFmtId="0" fontId="19" fillId="7" borderId="1" xfId="0" applyFont="1" applyFill="1" applyBorder="1" applyAlignment="1" applyProtection="1">
      <alignment horizontal="left" vertical="center" wrapText="1"/>
      <protection locked="0"/>
    </xf>
    <xf numFmtId="14" fontId="19" fillId="6" borderId="1" xfId="0" applyNumberFormat="1" applyFont="1" applyFill="1" applyBorder="1" applyAlignment="1" applyProtection="1">
      <alignment horizontal="left" vertical="center" wrapText="1"/>
      <protection locked="0"/>
    </xf>
    <xf numFmtId="0" fontId="19" fillId="6" borderId="1" xfId="0" applyFont="1" applyFill="1" applyBorder="1" applyAlignment="1" applyProtection="1">
      <alignment vertical="center" wrapText="1"/>
      <protection locked="0"/>
    </xf>
    <xf numFmtId="38" fontId="19" fillId="6" borderId="1" xfId="3" applyFont="1" applyFill="1" applyBorder="1" applyAlignment="1">
      <alignment vertical="center"/>
    </xf>
    <xf numFmtId="0" fontId="3" fillId="7" borderId="1" xfId="1" applyFont="1" applyFill="1" applyBorder="1" applyAlignment="1">
      <alignment horizontal="center" vertical="center" wrapText="1"/>
    </xf>
    <xf numFmtId="0" fontId="4" fillId="2" borderId="8" xfId="0" applyFont="1" applyFill="1" applyBorder="1" applyAlignment="1">
      <alignment horizontal="center" vertical="center"/>
    </xf>
    <xf numFmtId="14" fontId="19" fillId="6" borderId="3" xfId="0" applyNumberFormat="1" applyFont="1" applyFill="1" applyBorder="1" applyAlignment="1" applyProtection="1">
      <alignment horizontal="right" vertical="center" wrapText="1"/>
      <protection locked="0"/>
    </xf>
    <xf numFmtId="14" fontId="4" fillId="2" borderId="3" xfId="0" applyNumberFormat="1" applyFont="1" applyFill="1" applyBorder="1">
      <alignment vertical="center"/>
    </xf>
    <xf numFmtId="14" fontId="4" fillId="2" borderId="1" xfId="0" applyNumberFormat="1" applyFont="1" applyFill="1" applyBorder="1">
      <alignment vertical="center"/>
    </xf>
    <xf numFmtId="14" fontId="19" fillId="6" borderId="2" xfId="0" applyNumberFormat="1" applyFont="1" applyFill="1" applyBorder="1" applyAlignment="1">
      <alignment horizontal="right" vertical="center"/>
    </xf>
    <xf numFmtId="0" fontId="19" fillId="6" borderId="3" xfId="0" applyFont="1" applyFill="1" applyBorder="1" applyAlignment="1">
      <alignment horizontal="left" vertical="center"/>
    </xf>
    <xf numFmtId="0" fontId="4" fillId="2" borderId="3" xfId="0" applyFont="1" applyFill="1" applyBorder="1" applyAlignment="1">
      <alignment horizontal="left" vertical="center"/>
    </xf>
    <xf numFmtId="0" fontId="11" fillId="4" borderId="1" xfId="1" applyFont="1" applyFill="1" applyBorder="1" applyAlignment="1" applyProtection="1">
      <alignment horizontal="center" vertical="center" wrapText="1"/>
      <protection locked="0"/>
    </xf>
    <xf numFmtId="14" fontId="4" fillId="2" borderId="1" xfId="0" applyNumberFormat="1" applyFont="1" applyFill="1" applyBorder="1" applyAlignment="1">
      <alignment horizontal="right" vertical="center"/>
    </xf>
    <xf numFmtId="0" fontId="24" fillId="6" borderId="3" xfId="4" applyFont="1" applyFill="1" applyBorder="1" applyAlignment="1">
      <alignment horizontal="left" vertical="center"/>
    </xf>
    <xf numFmtId="14" fontId="19" fillId="6" borderId="3" xfId="1" applyNumberFormat="1" applyFont="1" applyFill="1" applyBorder="1" applyAlignment="1">
      <alignment horizontal="right" vertical="center" wrapText="1"/>
    </xf>
    <xf numFmtId="14" fontId="3" fillId="2" borderId="1" xfId="1" applyNumberFormat="1" applyFont="1" applyFill="1" applyBorder="1" applyAlignment="1">
      <alignment horizontal="right" vertical="center" wrapText="1"/>
    </xf>
    <xf numFmtId="0" fontId="19" fillId="6" borderId="3" xfId="4" applyFont="1" applyFill="1" applyBorder="1" applyAlignment="1">
      <alignment horizontal="center" vertical="center"/>
    </xf>
    <xf numFmtId="0" fontId="19" fillId="0" borderId="1" xfId="0" applyFont="1" applyBorder="1" applyAlignment="1" applyProtection="1">
      <alignment horizontal="left" vertical="top" wrapText="1"/>
      <protection locked="0"/>
    </xf>
    <xf numFmtId="14" fontId="19" fillId="6" borderId="3" xfId="0" applyNumberFormat="1" applyFont="1" applyFill="1" applyBorder="1" applyAlignment="1" applyProtection="1">
      <alignment horizontal="center" vertical="center" wrapText="1"/>
      <protection locked="0"/>
    </xf>
    <xf numFmtId="14" fontId="19" fillId="6" borderId="1" xfId="0" applyNumberFormat="1" applyFont="1" applyFill="1" applyBorder="1" applyAlignment="1" applyProtection="1">
      <alignment horizontal="right" vertical="center" wrapText="1"/>
      <protection locked="0"/>
    </xf>
    <xf numFmtId="14" fontId="4" fillId="2" borderId="3" xfId="0" applyNumberFormat="1" applyFont="1" applyFill="1" applyBorder="1" applyAlignment="1">
      <alignment horizontal="right" vertical="center"/>
    </xf>
    <xf numFmtId="0" fontId="2" fillId="2" borderId="1" xfId="0" applyFont="1" applyFill="1" applyBorder="1" applyAlignment="1" applyProtection="1">
      <alignment horizontal="center" vertical="top" wrapText="1"/>
      <protection locked="0"/>
    </xf>
    <xf numFmtId="14" fontId="19" fillId="6" borderId="1" xfId="0" applyNumberFormat="1" applyFont="1" applyFill="1" applyBorder="1" applyAlignment="1" applyProtection="1">
      <alignment horizontal="right" vertical="center"/>
      <protection locked="0"/>
    </xf>
    <xf numFmtId="14" fontId="2" fillId="2" borderId="1" xfId="0" applyNumberFormat="1" applyFont="1" applyFill="1" applyBorder="1" applyAlignment="1" applyProtection="1">
      <alignment horizontal="right" vertical="top" wrapText="1"/>
      <protection locked="0"/>
    </xf>
    <xf numFmtId="0" fontId="19" fillId="6" borderId="3" xfId="4" applyFont="1" applyFill="1" applyBorder="1" applyAlignment="1">
      <alignment horizontal="left" vertical="center" wrapText="1"/>
    </xf>
    <xf numFmtId="0" fontId="2" fillId="4" borderId="1" xfId="0" applyFont="1" applyFill="1" applyBorder="1" applyAlignment="1">
      <alignment horizontal="right" vertical="center"/>
    </xf>
    <xf numFmtId="0" fontId="19" fillId="6"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38" fontId="19" fillId="6" borderId="1" xfId="3" applyFont="1" applyFill="1" applyBorder="1" applyAlignment="1">
      <alignment horizontal="right" vertical="center" wrapText="1"/>
    </xf>
    <xf numFmtId="38" fontId="3" fillId="2" borderId="1" xfId="3" applyFont="1" applyFill="1" applyBorder="1" applyAlignment="1">
      <alignment horizontal="right" vertical="center" wrapText="1"/>
    </xf>
    <xf numFmtId="0" fontId="3" fillId="2" borderId="1" xfId="1" applyFont="1" applyFill="1" applyBorder="1" applyAlignment="1">
      <alignment horizontal="center" vertical="center" wrapText="1"/>
    </xf>
    <xf numFmtId="0" fontId="4" fillId="5" borderId="13" xfId="0" applyFont="1" applyFill="1" applyBorder="1" applyAlignment="1">
      <alignment horizontal="left" vertical="top" wrapText="1"/>
    </xf>
    <xf numFmtId="0" fontId="4" fillId="5" borderId="13" xfId="0" applyFont="1" applyFill="1" applyBorder="1" applyAlignment="1">
      <alignment horizontal="center" vertical="top" wrapText="1"/>
    </xf>
    <xf numFmtId="0" fontId="4" fillId="2" borderId="1" xfId="0" applyFont="1" applyFill="1" applyBorder="1" applyAlignment="1">
      <alignment horizontal="left" vertical="center"/>
    </xf>
    <xf numFmtId="0" fontId="4" fillId="0" borderId="0" xfId="0" applyFont="1" applyAlignment="1">
      <alignment horizontal="left" vertical="center"/>
    </xf>
    <xf numFmtId="0" fontId="2" fillId="4" borderId="1" xfId="0" applyFont="1" applyFill="1" applyBorder="1" applyAlignment="1" applyProtection="1">
      <alignment horizontal="center" vertical="center" wrapText="1"/>
      <protection locked="0"/>
    </xf>
    <xf numFmtId="0" fontId="3" fillId="4" borderId="1" xfId="1" applyFont="1" applyFill="1" applyBorder="1" applyAlignment="1">
      <alignment horizontal="center" vertical="center" wrapText="1"/>
    </xf>
    <xf numFmtId="0" fontId="3" fillId="7" borderId="1" xfId="0" applyFont="1" applyFill="1" applyBorder="1" applyAlignment="1">
      <alignment horizontal="center" vertical="center" wrapText="1"/>
    </xf>
    <xf numFmtId="0" fontId="19" fillId="6" borderId="7" xfId="0" applyFont="1" applyFill="1" applyBorder="1" applyAlignment="1" applyProtection="1">
      <alignment horizontal="right" vertical="center" wrapText="1"/>
      <protection locked="0"/>
    </xf>
    <xf numFmtId="14" fontId="19" fillId="6" borderId="3" xfId="0" quotePrefix="1" applyNumberFormat="1" applyFont="1" applyFill="1" applyBorder="1" applyAlignment="1" applyProtection="1">
      <alignment horizontal="right" vertical="center" wrapText="1"/>
      <protection locked="0"/>
    </xf>
    <xf numFmtId="0" fontId="19" fillId="0" borderId="1" xfId="1" applyFont="1" applyBorder="1" applyAlignment="1">
      <alignment vertical="center" wrapText="1"/>
    </xf>
    <xf numFmtId="177" fontId="19" fillId="6" borderId="3" xfId="0" applyNumberFormat="1" applyFont="1" applyFill="1" applyBorder="1" applyAlignment="1">
      <alignment horizontal="right" vertical="center"/>
    </xf>
    <xf numFmtId="3" fontId="19" fillId="6" borderId="1" xfId="1" applyNumberFormat="1" applyFont="1" applyFill="1" applyBorder="1" applyAlignment="1">
      <alignment vertical="center" wrapText="1"/>
    </xf>
    <xf numFmtId="0" fontId="4" fillId="4" borderId="5" xfId="0" applyFont="1" applyFill="1" applyBorder="1" applyAlignment="1">
      <alignment horizontal="left" vertical="top"/>
    </xf>
    <xf numFmtId="0" fontId="3" fillId="0" borderId="0" xfId="1" applyFont="1" applyBorder="1" applyAlignment="1">
      <alignment horizontal="left" vertical="center"/>
    </xf>
    <xf numFmtId="0" fontId="3" fillId="4" borderId="1" xfId="1" applyFont="1" applyFill="1" applyBorder="1" applyAlignment="1">
      <alignment vertical="center" wrapText="1"/>
    </xf>
    <xf numFmtId="0" fontId="3" fillId="0" borderId="1" xfId="1" applyFont="1" applyFill="1" applyBorder="1" applyAlignment="1">
      <alignment vertical="center" wrapText="1"/>
    </xf>
    <xf numFmtId="0" fontId="3" fillId="2" borderId="1" xfId="1" applyNumberFormat="1" applyFont="1" applyFill="1" applyBorder="1" applyAlignment="1">
      <alignment vertical="top"/>
    </xf>
    <xf numFmtId="0" fontId="4" fillId="5" borderId="6" xfId="0" applyFont="1" applyFill="1" applyBorder="1" applyAlignment="1">
      <alignment vertical="top" wrapText="1"/>
    </xf>
    <xf numFmtId="0" fontId="4" fillId="4" borderId="7" xfId="0" applyFont="1" applyFill="1" applyBorder="1" applyAlignment="1">
      <alignment horizontal="left" vertical="center"/>
    </xf>
    <xf numFmtId="0" fontId="4" fillId="0" borderId="0" xfId="0" applyFont="1" applyAlignment="1">
      <alignment horizontal="left" vertical="center" indent="2"/>
    </xf>
    <xf numFmtId="0" fontId="4" fillId="0" borderId="16" xfId="0" applyFont="1" applyBorder="1" applyAlignment="1">
      <alignment horizontal="left" vertical="center" indent="1"/>
    </xf>
    <xf numFmtId="0" fontId="4" fillId="5" borderId="0" xfId="0" applyFont="1" applyFill="1" applyBorder="1" applyAlignment="1">
      <alignment horizontal="center" vertical="top" wrapText="1"/>
    </xf>
    <xf numFmtId="0" fontId="4" fillId="4" borderId="1" xfId="0" applyFont="1" applyFill="1" applyBorder="1" applyAlignment="1">
      <alignment horizontal="left" vertical="center"/>
    </xf>
    <xf numFmtId="0" fontId="4" fillId="4" borderId="14" xfId="0" applyFont="1" applyFill="1" applyBorder="1" applyAlignment="1">
      <alignment horizontal="left" vertical="center"/>
    </xf>
    <xf numFmtId="0" fontId="4" fillId="4" borderId="4" xfId="0" applyFont="1" applyFill="1" applyBorder="1" applyAlignment="1">
      <alignment horizontal="left" vertical="center"/>
    </xf>
    <xf numFmtId="0" fontId="4" fillId="5" borderId="14" xfId="0" applyFont="1" applyFill="1" applyBorder="1" applyAlignment="1">
      <alignment horizontal="left" vertical="top" wrapText="1"/>
    </xf>
    <xf numFmtId="0" fontId="4" fillId="4" borderId="11" xfId="0" applyFont="1" applyFill="1" applyBorder="1" applyAlignment="1">
      <alignment horizontal="left" vertical="top"/>
    </xf>
    <xf numFmtId="38" fontId="4" fillId="0" borderId="8" xfId="3" applyFont="1" applyFill="1" applyBorder="1" applyAlignment="1" applyProtection="1">
      <alignment horizontal="right" vertical="center" indent="1"/>
    </xf>
    <xf numFmtId="0" fontId="4" fillId="4" borderId="10" xfId="0" applyFont="1" applyFill="1" applyBorder="1" applyAlignment="1">
      <alignment horizontal="right" vertical="center"/>
    </xf>
    <xf numFmtId="0" fontId="4" fillId="4" borderId="5" xfId="0" applyFont="1" applyFill="1" applyBorder="1" applyAlignment="1">
      <alignment horizontal="right" vertical="center"/>
    </xf>
    <xf numFmtId="0" fontId="4" fillId="4" borderId="7" xfId="0" applyFont="1" applyFill="1" applyBorder="1" applyAlignment="1">
      <alignment horizontal="right" vertical="center"/>
    </xf>
    <xf numFmtId="0" fontId="4" fillId="4" borderId="9" xfId="0" applyFont="1" applyFill="1" applyBorder="1" applyAlignment="1">
      <alignment horizontal="right" vertical="center"/>
    </xf>
    <xf numFmtId="0" fontId="10" fillId="0" borderId="0" xfId="0" applyFont="1">
      <alignment vertical="center"/>
    </xf>
    <xf numFmtId="0" fontId="2" fillId="4" borderId="1" xfId="6" applyFont="1" applyFill="1" applyBorder="1" applyAlignment="1" applyProtection="1">
      <alignment horizontal="center" vertical="center" wrapText="1"/>
      <protection locked="0"/>
    </xf>
    <xf numFmtId="0" fontId="4" fillId="4" borderId="1" xfId="6" applyFont="1" applyFill="1" applyBorder="1" applyAlignment="1" applyProtection="1">
      <alignment horizontal="center" vertical="center" wrapText="1"/>
      <protection locked="0"/>
    </xf>
    <xf numFmtId="0" fontId="19" fillId="4" borderId="1" xfId="6" applyFont="1" applyFill="1" applyBorder="1" applyAlignment="1" applyProtection="1">
      <alignment horizontal="left" vertical="top" wrapText="1"/>
      <protection locked="0"/>
    </xf>
    <xf numFmtId="0" fontId="2" fillId="4" borderId="1" xfId="6" applyFont="1" applyFill="1" applyBorder="1" applyAlignment="1" applyProtection="1">
      <alignment horizontal="right" vertical="top" wrapText="1"/>
      <protection locked="0"/>
    </xf>
    <xf numFmtId="0" fontId="19" fillId="6" borderId="1" xfId="6" applyFont="1" applyFill="1" applyBorder="1" applyAlignment="1" applyProtection="1">
      <alignment horizontal="center" vertical="top" wrapText="1"/>
      <protection locked="0"/>
    </xf>
    <xf numFmtId="0" fontId="19" fillId="6" borderId="1" xfId="6" applyFont="1" applyFill="1" applyBorder="1" applyAlignment="1" applyProtection="1">
      <alignment horizontal="left" vertical="top" wrapText="1"/>
      <protection locked="0"/>
    </xf>
    <xf numFmtId="0" fontId="4" fillId="5" borderId="6" xfId="0" applyFont="1" applyFill="1" applyBorder="1" applyAlignment="1">
      <alignment horizontal="left" vertical="top" wrapText="1"/>
    </xf>
    <xf numFmtId="0" fontId="15" fillId="0" borderId="0" xfId="1" applyFont="1" applyAlignment="1">
      <alignment vertical="center"/>
    </xf>
    <xf numFmtId="0" fontId="28" fillId="0" borderId="0" xfId="1" applyFont="1" applyAlignment="1">
      <alignment vertical="center" wrapText="1"/>
    </xf>
    <xf numFmtId="0" fontId="4" fillId="4" borderId="1" xfId="6" applyFont="1" applyFill="1" applyBorder="1" applyAlignment="1" applyProtection="1">
      <alignment horizontal="left" vertical="top" wrapText="1"/>
      <protection locked="0"/>
    </xf>
    <xf numFmtId="0" fontId="4" fillId="2" borderId="1" xfId="6" applyFont="1" applyFill="1" applyBorder="1" applyAlignment="1" applyProtection="1">
      <alignment horizontal="center" vertical="top" wrapText="1"/>
      <protection locked="0"/>
    </xf>
    <xf numFmtId="0" fontId="4" fillId="2" borderId="1" xfId="6" applyFont="1" applyFill="1" applyBorder="1" applyAlignment="1" applyProtection="1">
      <alignment horizontal="left" vertical="top" wrapText="1"/>
      <protection locked="0"/>
    </xf>
    <xf numFmtId="0" fontId="4" fillId="4" borderId="8" xfId="0" applyFont="1" applyFill="1" applyBorder="1" applyAlignment="1">
      <alignment horizontal="right" vertical="center"/>
    </xf>
    <xf numFmtId="0" fontId="4" fillId="7" borderId="1" xfId="0" applyFont="1" applyFill="1" applyBorder="1" applyAlignment="1">
      <alignment horizontal="center" vertical="center"/>
    </xf>
    <xf numFmtId="0" fontId="3" fillId="4" borderId="1" xfId="1" applyFont="1" applyFill="1" applyBorder="1" applyAlignment="1">
      <alignment horizontal="center" vertical="center" wrapText="1"/>
    </xf>
    <xf numFmtId="0" fontId="2" fillId="0" borderId="0" xfId="0" applyFont="1" applyFill="1" applyBorder="1" applyAlignment="1">
      <alignment vertical="center" wrapText="1"/>
    </xf>
    <xf numFmtId="38" fontId="4" fillId="2" borderId="0" xfId="3" applyFont="1" applyFill="1" applyBorder="1" applyAlignment="1" applyProtection="1">
      <alignment horizontal="right" vertical="center" indent="1"/>
      <protection locked="0"/>
    </xf>
    <xf numFmtId="0" fontId="19" fillId="0" borderId="1" xfId="0" applyFont="1" applyFill="1" applyBorder="1" applyAlignment="1" applyProtection="1">
      <alignment horizontal="center" vertical="center" wrapText="1"/>
      <protection locked="0"/>
    </xf>
    <xf numFmtId="0" fontId="19" fillId="8" borderId="1" xfId="0" applyFont="1" applyFill="1" applyBorder="1" applyAlignment="1">
      <alignment horizontal="center" vertical="center"/>
    </xf>
    <xf numFmtId="0" fontId="19" fillId="9" borderId="1" xfId="0" applyFont="1" applyFill="1" applyBorder="1">
      <alignment vertical="center"/>
    </xf>
    <xf numFmtId="0" fontId="19" fillId="8" borderId="1" xfId="0" applyFont="1" applyFill="1" applyBorder="1" applyAlignment="1" applyProtection="1">
      <alignment horizontal="left" vertical="center" wrapText="1"/>
      <protection locked="0"/>
    </xf>
    <xf numFmtId="0" fontId="19" fillId="6" borderId="3" xfId="3" applyNumberFormat="1" applyFont="1" applyFill="1" applyBorder="1" applyAlignment="1">
      <alignment horizontal="left" vertical="center" wrapText="1"/>
    </xf>
    <xf numFmtId="177" fontId="19" fillId="0" borderId="1" xfId="0" applyNumberFormat="1" applyFont="1" applyFill="1" applyBorder="1" applyAlignment="1">
      <alignment horizontal="right" vertical="center"/>
    </xf>
    <xf numFmtId="0" fontId="19" fillId="0" borderId="1" xfId="3" applyNumberFormat="1" applyFont="1" applyFill="1" applyBorder="1" applyAlignment="1">
      <alignment horizontal="left" vertical="center"/>
    </xf>
    <xf numFmtId="3" fontId="3" fillId="0" borderId="1" xfId="1" applyNumberFormat="1" applyFont="1" applyFill="1" applyBorder="1" applyAlignment="1">
      <alignment vertical="center" wrapText="1"/>
    </xf>
    <xf numFmtId="0" fontId="19" fillId="0" borderId="1" xfId="0" applyFont="1" applyFill="1" applyBorder="1" applyAlignment="1">
      <alignment horizontal="center" vertical="center"/>
    </xf>
    <xf numFmtId="0" fontId="19" fillId="6" borderId="1" xfId="0" applyFont="1" applyFill="1" applyBorder="1" applyAlignment="1">
      <alignment horizontal="left" vertical="center" wrapText="1"/>
    </xf>
    <xf numFmtId="0" fontId="2" fillId="7" borderId="8" xfId="0" applyFont="1" applyFill="1" applyBorder="1" applyAlignment="1" applyProtection="1">
      <alignment horizontal="center" vertical="center" wrapText="1"/>
      <protection locked="0"/>
    </xf>
    <xf numFmtId="0" fontId="3" fillId="7" borderId="1" xfId="1" applyFont="1" applyFill="1" applyBorder="1" applyAlignment="1">
      <alignment horizontal="center" vertical="center" wrapText="1"/>
    </xf>
    <xf numFmtId="0" fontId="2" fillId="4" borderId="8" xfId="0" applyFont="1" applyFill="1" applyBorder="1" applyAlignment="1" applyProtection="1">
      <alignment horizontal="center" vertical="center" wrapText="1"/>
      <protection locked="0"/>
    </xf>
    <xf numFmtId="0" fontId="2" fillId="7" borderId="8" xfId="0" applyFont="1" applyFill="1" applyBorder="1" applyAlignment="1" applyProtection="1">
      <alignment horizontal="center" vertical="center" wrapText="1"/>
      <protection locked="0"/>
    </xf>
    <xf numFmtId="0" fontId="4" fillId="7" borderId="3" xfId="0" applyFont="1" applyFill="1" applyBorder="1" applyAlignment="1">
      <alignment horizontal="center" vertical="center" wrapText="1"/>
    </xf>
    <xf numFmtId="0" fontId="3" fillId="4" borderId="1" xfId="1" applyFont="1" applyFill="1" applyBorder="1" applyAlignment="1">
      <alignment horizontal="center" vertical="center" wrapText="1"/>
    </xf>
    <xf numFmtId="38" fontId="4" fillId="0" borderId="1" xfId="3" applyFont="1" applyFill="1" applyBorder="1" applyAlignment="1" applyProtection="1">
      <alignment horizontal="right" vertical="center" indent="1"/>
      <protection locked="0"/>
    </xf>
    <xf numFmtId="14" fontId="19" fillId="0" borderId="3" xfId="0" applyNumberFormat="1" applyFont="1" applyFill="1" applyBorder="1" applyAlignment="1" applyProtection="1">
      <alignment horizontal="right" vertical="center" wrapText="1"/>
      <protection locked="0"/>
    </xf>
    <xf numFmtId="0" fontId="2" fillId="7" borderId="10" xfId="0" applyFont="1" applyFill="1" applyBorder="1" applyAlignment="1" applyProtection="1">
      <alignment horizontal="center" vertical="center" wrapText="1"/>
      <protection locked="0"/>
    </xf>
    <xf numFmtId="0" fontId="2" fillId="7" borderId="6" xfId="0" applyFont="1" applyFill="1" applyBorder="1" applyAlignment="1" applyProtection="1">
      <alignment horizontal="center" vertical="center" wrapText="1"/>
      <protection locked="0"/>
    </xf>
    <xf numFmtId="0" fontId="2" fillId="7" borderId="3" xfId="0" applyFont="1" applyFill="1" applyBorder="1" applyAlignment="1" applyProtection="1">
      <alignment horizontal="center" vertical="center" wrapText="1"/>
      <protection locked="0"/>
    </xf>
    <xf numFmtId="0" fontId="4" fillId="2" borderId="1" xfId="3" applyNumberFormat="1" applyFont="1" applyFill="1" applyBorder="1" applyAlignment="1">
      <alignment horizontal="left" vertical="center"/>
    </xf>
    <xf numFmtId="0" fontId="2" fillId="2" borderId="1" xfId="0" applyFont="1" applyFill="1" applyBorder="1" applyAlignment="1" applyProtection="1">
      <alignment horizontal="center" vertical="center" wrapText="1"/>
      <protection locked="0"/>
    </xf>
    <xf numFmtId="38" fontId="4" fillId="0" borderId="7" xfId="3" applyFont="1" applyFill="1" applyBorder="1" applyAlignment="1" applyProtection="1">
      <alignment horizontal="right" vertical="center" indent="1"/>
    </xf>
    <xf numFmtId="0" fontId="4" fillId="4" borderId="1" xfId="0" applyFont="1" applyFill="1" applyBorder="1" applyAlignment="1">
      <alignment horizontal="left" vertical="top" wrapText="1"/>
    </xf>
    <xf numFmtId="0" fontId="4" fillId="4" borderId="5" xfId="0" applyFont="1" applyFill="1" applyBorder="1" applyAlignment="1">
      <alignment horizontal="left" vertical="top"/>
    </xf>
    <xf numFmtId="0" fontId="4" fillId="4" borderId="6" xfId="0" applyFont="1" applyFill="1" applyBorder="1" applyAlignment="1">
      <alignment horizontal="left" vertical="top"/>
    </xf>
    <xf numFmtId="0" fontId="4" fillId="4" borderId="16" xfId="0" applyFont="1" applyFill="1" applyBorder="1" applyAlignment="1">
      <alignment horizontal="left" vertical="top"/>
    </xf>
    <xf numFmtId="0" fontId="4" fillId="4" borderId="13" xfId="0" applyFont="1" applyFill="1" applyBorder="1" applyAlignment="1">
      <alignment horizontal="left" vertical="top"/>
    </xf>
    <xf numFmtId="0" fontId="4" fillId="4" borderId="7"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2" xfId="0" applyFont="1" applyFill="1" applyBorder="1" applyAlignment="1">
      <alignment horizontal="center" vertical="top" wrapText="1"/>
    </xf>
    <xf numFmtId="0" fontId="4" fillId="4" borderId="17"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5" borderId="6"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6" xfId="0" applyFont="1" applyFill="1" applyBorder="1" applyAlignment="1">
      <alignment horizontal="left" vertical="center"/>
    </xf>
    <xf numFmtId="0" fontId="4" fillId="4" borderId="13" xfId="0" applyFont="1" applyFill="1" applyBorder="1" applyAlignment="1">
      <alignment horizontal="left" vertical="center"/>
    </xf>
    <xf numFmtId="0" fontId="4" fillId="4" borderId="7" xfId="0" applyFont="1" applyFill="1" applyBorder="1" applyAlignment="1">
      <alignment horizontal="left" vertical="center"/>
    </xf>
    <xf numFmtId="0" fontId="4" fillId="4"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5" xfId="0" applyFont="1" applyFill="1" applyBorder="1" applyAlignment="1">
      <alignment vertical="top"/>
    </xf>
    <xf numFmtId="0" fontId="4" fillId="4" borderId="6" xfId="0" applyFont="1" applyFill="1" applyBorder="1" applyAlignment="1">
      <alignment vertical="top"/>
    </xf>
    <xf numFmtId="0" fontId="4" fillId="4" borderId="16" xfId="0" applyFont="1" applyFill="1" applyBorder="1" applyAlignment="1">
      <alignment vertical="top"/>
    </xf>
    <xf numFmtId="0" fontId="4" fillId="4" borderId="13" xfId="0" applyFont="1" applyFill="1" applyBorder="1" applyAlignment="1">
      <alignment vertical="top"/>
    </xf>
    <xf numFmtId="0" fontId="4" fillId="4" borderId="7" xfId="0" applyFont="1" applyFill="1" applyBorder="1" applyAlignment="1">
      <alignment vertical="top"/>
    </xf>
    <xf numFmtId="0" fontId="4" fillId="4" borderId="4" xfId="0" applyFont="1" applyFill="1" applyBorder="1" applyAlignment="1">
      <alignment vertical="top"/>
    </xf>
    <xf numFmtId="0" fontId="2" fillId="2" borderId="0" xfId="0" applyFont="1" applyFill="1" applyAlignment="1" applyProtection="1">
      <alignment horizontal="left" vertical="top"/>
      <protection locked="0"/>
    </xf>
    <xf numFmtId="0" fontId="4" fillId="6" borderId="15" xfId="0" applyFont="1" applyFill="1" applyBorder="1" applyAlignment="1">
      <alignment horizontal="center" vertical="center"/>
    </xf>
    <xf numFmtId="0" fontId="4" fillId="5" borderId="6"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4" borderId="2" xfId="0" applyFont="1" applyFill="1" applyBorder="1" applyAlignment="1">
      <alignment horizontal="left" vertical="top"/>
    </xf>
    <xf numFmtId="0" fontId="4" fillId="4" borderId="17" xfId="0" applyFont="1" applyFill="1" applyBorder="1" applyAlignment="1">
      <alignment horizontal="left" vertical="top"/>
    </xf>
    <xf numFmtId="0" fontId="4" fillId="4" borderId="3" xfId="0" applyFont="1" applyFill="1" applyBorder="1" applyAlignment="1">
      <alignment horizontal="left" vertical="top"/>
    </xf>
    <xf numFmtId="0" fontId="4" fillId="4" borderId="8"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 xfId="0" applyFont="1" applyFill="1" applyBorder="1" applyAlignment="1">
      <alignment horizontal="left" vertical="center"/>
    </xf>
    <xf numFmtId="0" fontId="19" fillId="6" borderId="8" xfId="0" applyFont="1" applyFill="1" applyBorder="1" applyAlignment="1">
      <alignment horizontal="left" vertical="center"/>
    </xf>
    <xf numFmtId="0" fontId="19" fillId="6" borderId="9" xfId="0" applyFont="1" applyFill="1" applyBorder="1" applyAlignment="1">
      <alignment horizontal="left" vertical="center"/>
    </xf>
    <xf numFmtId="0" fontId="19" fillId="6" borderId="10" xfId="0" applyFont="1" applyFill="1" applyBorder="1" applyAlignment="1">
      <alignment horizontal="left" vertical="center"/>
    </xf>
    <xf numFmtId="0" fontId="4" fillId="2" borderId="1" xfId="0" applyFont="1" applyFill="1" applyBorder="1" applyAlignment="1">
      <alignment horizontal="left" vertical="center"/>
    </xf>
    <xf numFmtId="0" fontId="3" fillId="7" borderId="1" xfId="1" applyFont="1" applyFill="1" applyBorder="1" applyAlignment="1">
      <alignment horizontal="center" vertical="center" wrapText="1"/>
    </xf>
    <xf numFmtId="0" fontId="4" fillId="0" borderId="0" xfId="0" applyFont="1" applyAlignment="1">
      <alignment horizontal="left" vertical="center"/>
    </xf>
    <xf numFmtId="0" fontId="22" fillId="0" borderId="14" xfId="1" applyFont="1" applyBorder="1" applyAlignment="1">
      <alignment horizontal="left" vertical="center" wrapText="1"/>
    </xf>
    <xf numFmtId="0" fontId="3" fillId="7" borderId="2" xfId="1" applyFont="1" applyFill="1" applyBorder="1" applyAlignment="1">
      <alignment horizontal="center" vertical="center" wrapText="1"/>
    </xf>
    <xf numFmtId="0" fontId="3" fillId="7" borderId="17" xfId="1" applyFont="1" applyFill="1" applyBorder="1" applyAlignment="1">
      <alignment horizontal="center" vertical="center" wrapText="1"/>
    </xf>
    <xf numFmtId="0" fontId="3" fillId="7" borderId="3" xfId="1" applyFont="1" applyFill="1" applyBorder="1" applyAlignment="1">
      <alignment horizontal="center" vertical="center" wrapText="1"/>
    </xf>
    <xf numFmtId="0" fontId="3" fillId="7" borderId="8" xfId="1" applyFont="1" applyFill="1" applyBorder="1" applyAlignment="1">
      <alignment horizontal="center" vertical="center" wrapText="1"/>
    </xf>
    <xf numFmtId="0" fontId="3" fillId="7" borderId="10" xfId="1" applyFont="1" applyFill="1" applyBorder="1" applyAlignment="1">
      <alignment horizontal="center" vertical="center" wrapText="1"/>
    </xf>
    <xf numFmtId="0" fontId="4" fillId="3" borderId="12" xfId="0" applyFont="1" applyFill="1" applyBorder="1" applyAlignment="1">
      <alignment horizontal="center" vertical="center"/>
    </xf>
    <xf numFmtId="0" fontId="3" fillId="7" borderId="5" xfId="1" applyFont="1" applyFill="1" applyBorder="1" applyAlignment="1">
      <alignment horizontal="center" vertical="center" wrapText="1"/>
    </xf>
    <xf numFmtId="0" fontId="3" fillId="7" borderId="6" xfId="1" applyFont="1" applyFill="1" applyBorder="1" applyAlignment="1">
      <alignment horizontal="center" vertical="center" wrapText="1"/>
    </xf>
    <xf numFmtId="0" fontId="3" fillId="7" borderId="7" xfId="1" applyFont="1" applyFill="1" applyBorder="1" applyAlignment="1">
      <alignment horizontal="center" vertical="center" wrapText="1"/>
    </xf>
    <xf numFmtId="0" fontId="3" fillId="7" borderId="4" xfId="1" applyFont="1" applyFill="1" applyBorder="1" applyAlignment="1">
      <alignment horizontal="center" vertical="center" wrapText="1"/>
    </xf>
    <xf numFmtId="0" fontId="3" fillId="0" borderId="0" xfId="1" applyFont="1" applyAlignment="1">
      <alignment horizontal="left" vertical="center" wrapText="1"/>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2" fillId="7" borderId="8" xfId="1" applyFont="1" applyFill="1" applyBorder="1" applyAlignment="1">
      <alignment horizontal="center" vertical="center" wrapText="1"/>
    </xf>
    <xf numFmtId="0" fontId="2" fillId="7" borderId="9" xfId="1" applyFont="1" applyFill="1" applyBorder="1" applyAlignment="1">
      <alignment horizontal="center" vertical="center" wrapText="1"/>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2" fillId="7" borderId="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38" fontId="4" fillId="2" borderId="5" xfId="3" applyFont="1" applyFill="1" applyBorder="1" applyAlignment="1" applyProtection="1">
      <alignment horizontal="left" vertical="top"/>
      <protection locked="0"/>
    </xf>
    <xf numFmtId="38" fontId="4" fillId="2" borderId="11" xfId="3" applyFont="1" applyFill="1" applyBorder="1" applyAlignment="1" applyProtection="1">
      <alignment horizontal="left" vertical="top"/>
      <protection locked="0"/>
    </xf>
    <xf numFmtId="38" fontId="4" fillId="2" borderId="6" xfId="3" applyFont="1" applyFill="1" applyBorder="1" applyAlignment="1" applyProtection="1">
      <alignment horizontal="left" vertical="top"/>
      <protection locked="0"/>
    </xf>
    <xf numFmtId="38" fontId="4" fillId="2" borderId="7" xfId="3" applyFont="1" applyFill="1" applyBorder="1" applyAlignment="1" applyProtection="1">
      <alignment horizontal="left" vertical="top"/>
      <protection locked="0"/>
    </xf>
    <xf numFmtId="38" fontId="4" fillId="2" borderId="14" xfId="3" applyFont="1" applyFill="1" applyBorder="1" applyAlignment="1" applyProtection="1">
      <alignment horizontal="left" vertical="top"/>
      <protection locked="0"/>
    </xf>
    <xf numFmtId="38" fontId="4" fillId="2" borderId="4" xfId="3" applyFont="1" applyFill="1" applyBorder="1" applyAlignment="1" applyProtection="1">
      <alignment horizontal="left" vertical="top"/>
      <protection locked="0"/>
    </xf>
    <xf numFmtId="0" fontId="2" fillId="0" borderId="1" xfId="0" applyFont="1" applyFill="1" applyBorder="1" applyAlignment="1">
      <alignment horizontal="left" vertical="center" wrapText="1"/>
    </xf>
    <xf numFmtId="0" fontId="15" fillId="0" borderId="0" xfId="1" applyFont="1" applyAlignment="1" applyProtection="1">
      <alignment horizontal="left" vertical="top" wrapText="1"/>
      <protection locked="0"/>
    </xf>
    <xf numFmtId="0" fontId="2" fillId="4" borderId="8"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7" borderId="8" xfId="0" applyFont="1" applyFill="1" applyBorder="1" applyAlignment="1" applyProtection="1">
      <alignment horizontal="center" vertical="center" wrapText="1"/>
      <protection locked="0"/>
    </xf>
    <xf numFmtId="0" fontId="2" fillId="7" borderId="9" xfId="0" applyFont="1" applyFill="1" applyBorder="1" applyAlignment="1" applyProtection="1">
      <alignment horizontal="center" vertical="center" wrapText="1"/>
      <protection locked="0"/>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20" fillId="0" borderId="14" xfId="0" applyFont="1" applyBorder="1" applyAlignment="1">
      <alignment horizontal="left" vertical="center" wrapText="1"/>
    </xf>
    <xf numFmtId="0" fontId="19" fillId="0" borderId="2" xfId="0" applyFont="1" applyBorder="1" applyAlignment="1">
      <alignment horizontal="center" vertical="center"/>
    </xf>
    <xf numFmtId="0" fontId="19" fillId="0" borderId="17" xfId="0" applyFont="1" applyBorder="1" applyAlignment="1">
      <alignment horizontal="center" vertical="center"/>
    </xf>
    <xf numFmtId="0" fontId="19" fillId="0" borderId="3" xfId="0" applyFont="1" applyBorder="1" applyAlignment="1">
      <alignment horizontal="center" vertical="center"/>
    </xf>
    <xf numFmtId="0" fontId="3" fillId="0" borderId="0" xfId="1" applyFont="1" applyAlignment="1">
      <alignment horizontal="left" vertical="center"/>
    </xf>
    <xf numFmtId="0" fontId="2" fillId="7" borderId="10" xfId="0" applyFont="1" applyFill="1" applyBorder="1" applyAlignment="1" applyProtection="1">
      <alignment horizontal="center" vertical="center" wrapText="1"/>
      <protection locked="0"/>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2" fillId="4" borderId="8" xfId="6" applyFont="1" applyFill="1" applyBorder="1" applyAlignment="1" applyProtection="1">
      <alignment horizontal="center" vertical="center" wrapText="1"/>
      <protection locked="0"/>
    </xf>
    <xf numFmtId="0" fontId="2" fillId="4" borderId="10" xfId="6" applyFont="1" applyFill="1" applyBorder="1" applyAlignment="1" applyProtection="1">
      <alignment horizontal="center" vertical="center" wrapText="1"/>
      <protection locked="0"/>
    </xf>
    <xf numFmtId="0" fontId="19" fillId="0" borderId="18" xfId="6" applyFont="1" applyBorder="1" applyAlignment="1" applyProtection="1">
      <alignment horizontal="center" vertical="top" wrapText="1"/>
      <protection locked="0"/>
    </xf>
    <xf numFmtId="0" fontId="19" fillId="0" borderId="19" xfId="6" applyFont="1" applyBorder="1" applyAlignment="1" applyProtection="1">
      <alignment horizontal="center" vertical="top" wrapText="1"/>
      <protection locked="0"/>
    </xf>
    <xf numFmtId="0" fontId="19" fillId="0" borderId="20" xfId="6" applyFont="1" applyBorder="1" applyAlignment="1" applyProtection="1">
      <alignment horizontal="center" vertical="top" wrapText="1"/>
      <protection locked="0"/>
    </xf>
    <xf numFmtId="0" fontId="19" fillId="0" borderId="21" xfId="6" applyFont="1" applyBorder="1" applyAlignment="1" applyProtection="1">
      <alignment horizontal="center" vertical="top" wrapText="1"/>
      <protection locked="0"/>
    </xf>
    <xf numFmtId="0" fontId="19" fillId="0" borderId="22" xfId="6" applyFont="1" applyBorder="1" applyAlignment="1" applyProtection="1">
      <alignment horizontal="center" vertical="top" wrapText="1"/>
      <protection locked="0"/>
    </xf>
    <xf numFmtId="0" fontId="19" fillId="0" borderId="23" xfId="6" applyFont="1" applyBorder="1" applyAlignment="1" applyProtection="1">
      <alignment horizontal="center" vertical="top" wrapText="1"/>
      <protection locked="0"/>
    </xf>
    <xf numFmtId="0" fontId="4" fillId="4" borderId="8" xfId="6" applyFont="1" applyFill="1" applyBorder="1" applyAlignment="1" applyProtection="1">
      <alignment horizontal="center" vertical="center" wrapText="1"/>
      <protection locked="0"/>
    </xf>
    <xf numFmtId="0" fontId="4" fillId="4" borderId="9" xfId="6" applyFont="1" applyFill="1" applyBorder="1" applyAlignment="1" applyProtection="1">
      <alignment horizontal="center" vertical="center" wrapText="1"/>
      <protection locked="0"/>
    </xf>
    <xf numFmtId="0" fontId="4" fillId="4" borderId="10" xfId="6" applyFont="1" applyFill="1" applyBorder="1" applyAlignment="1" applyProtection="1">
      <alignment horizontal="center" vertical="center" wrapText="1"/>
      <protection locked="0"/>
    </xf>
    <xf numFmtId="0" fontId="2" fillId="4" borderId="9" xfId="6" applyFont="1" applyFill="1" applyBorder="1" applyAlignment="1" applyProtection="1">
      <alignment horizontal="center" vertical="center" wrapText="1"/>
      <protection locked="0"/>
    </xf>
    <xf numFmtId="0" fontId="2" fillId="4" borderId="1" xfId="6" applyFont="1" applyFill="1" applyBorder="1" applyAlignment="1" applyProtection="1">
      <alignment horizontal="center" vertical="center" wrapText="1"/>
      <protection locked="0"/>
    </xf>
    <xf numFmtId="0" fontId="3" fillId="7" borderId="2" xfId="1" applyFont="1" applyFill="1" applyBorder="1" applyAlignment="1">
      <alignment horizontal="center" vertical="center"/>
    </xf>
    <xf numFmtId="0" fontId="3" fillId="7" borderId="3" xfId="1" applyFont="1" applyFill="1" applyBorder="1" applyAlignment="1">
      <alignment horizontal="center" vertical="center"/>
    </xf>
    <xf numFmtId="0" fontId="2" fillId="7" borderId="2" xfId="1" applyFont="1" applyFill="1" applyBorder="1" applyAlignment="1">
      <alignment horizontal="center" vertical="center" wrapText="1"/>
    </xf>
    <xf numFmtId="0" fontId="2" fillId="7" borderId="3" xfId="1" applyFont="1" applyFill="1" applyBorder="1" applyAlignment="1">
      <alignment horizontal="center" vertical="center" wrapText="1"/>
    </xf>
    <xf numFmtId="0" fontId="2" fillId="7" borderId="10" xfId="1" applyFont="1" applyFill="1" applyBorder="1" applyAlignment="1">
      <alignment horizontal="center" vertical="center" wrapText="1"/>
    </xf>
    <xf numFmtId="0" fontId="3" fillId="4" borderId="1" xfId="1" applyFont="1" applyFill="1" applyBorder="1" applyAlignment="1">
      <alignment horizontal="center" vertical="center" wrapText="1"/>
    </xf>
    <xf numFmtId="0" fontId="15" fillId="0" borderId="0" xfId="1" applyFont="1" applyAlignment="1">
      <alignment horizontal="left" vertical="center" wrapText="1"/>
    </xf>
    <xf numFmtId="5" fontId="3" fillId="2" borderId="1" xfId="1" applyNumberFormat="1" applyFont="1" applyFill="1" applyBorder="1" applyAlignment="1">
      <alignment vertical="center" wrapText="1"/>
    </xf>
    <xf numFmtId="3" fontId="3" fillId="0" borderId="1" xfId="1" applyNumberFormat="1" applyFont="1" applyBorder="1" applyAlignment="1">
      <alignment vertical="center" wrapText="1"/>
    </xf>
  </cellXfs>
  <cellStyles count="7">
    <cellStyle name="パーセント" xfId="5" builtinId="5"/>
    <cellStyle name="ハイパーリンク" xfId="4" builtinId="8"/>
    <cellStyle name="桁区切り" xfId="3" builtinId="6"/>
    <cellStyle name="桁区切り 2" xfId="2" xr:uid="{F97ED4D0-9ACC-4141-A1DF-43A82497EAAF}"/>
    <cellStyle name="標準" xfId="0" builtinId="0"/>
    <cellStyle name="標準 2" xfId="1" xr:uid="{CA7F5E20-8252-459B-BA0D-93479D1A835B}"/>
    <cellStyle name="標準 3" xfId="6" xr:uid="{53B8C5E9-0E04-4D69-B840-E3AF05AB26C9}"/>
  </cellStyles>
  <dxfs count="0"/>
  <tableStyles count="0" defaultTableStyle="TableStyleMedium2" defaultPivotStyle="PivotStyleLight16"/>
  <colors>
    <mruColors>
      <color rgb="FFA6CDFC"/>
      <color rgb="FF0000FF"/>
      <color rgb="FF99CCFF"/>
      <color rgb="FFCCECFF"/>
      <color rgb="FFCCCCFF"/>
      <color rgb="FFB5DAF9"/>
      <color rgb="FFA8E7F6"/>
      <color rgb="FF8ACBE2"/>
      <color rgb="FF8BB8E1"/>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11905</xdr:colOff>
      <xdr:row>22</xdr:row>
      <xdr:rowOff>11906</xdr:rowOff>
    </xdr:from>
    <xdr:to>
      <xdr:col>8</xdr:col>
      <xdr:colOff>881062</xdr:colOff>
      <xdr:row>46</xdr:row>
      <xdr:rowOff>130968</xdr:rowOff>
    </xdr:to>
    <xdr:sp macro="" textlink="">
      <xdr:nvSpPr>
        <xdr:cNvPr id="4" name="テキスト ボックス 19">
          <a:extLst>
            <a:ext uri="{FF2B5EF4-FFF2-40B4-BE49-F238E27FC236}">
              <a16:creationId xmlns:a16="http://schemas.microsoft.com/office/drawing/2014/main" id="{AEA38F3C-2750-4B99-8229-BD1D2B9C85AF}"/>
            </a:ext>
          </a:extLst>
        </xdr:cNvPr>
        <xdr:cNvSpPr txBox="1">
          <a:spLocks noChangeArrowheads="1"/>
        </xdr:cNvSpPr>
      </xdr:nvSpPr>
      <xdr:spPr bwMode="auto">
        <a:xfrm>
          <a:off x="3407287" y="4471847"/>
          <a:ext cx="6270393" cy="5228945"/>
        </a:xfrm>
        <a:prstGeom prst="rect">
          <a:avLst/>
        </a:prstGeom>
        <a:ln>
          <a:headEnd/>
          <a:tailEnd/>
        </a:ln>
      </xdr:spPr>
      <xdr:style>
        <a:lnRef idx="2">
          <a:schemeClr val="accent2">
            <a:shade val="50000"/>
          </a:schemeClr>
        </a:lnRef>
        <a:fillRef idx="1">
          <a:schemeClr val="accent2"/>
        </a:fillRef>
        <a:effectRef idx="0">
          <a:schemeClr val="accent2"/>
        </a:effectRef>
        <a:fontRef idx="minor">
          <a:schemeClr val="lt1"/>
        </a:fontRef>
      </xdr:style>
      <xdr:txBody>
        <a:bodyPr vertOverflow="clip" wrap="square" lIns="74295" tIns="8890" rIns="74295" bIns="8890" anchor="ctr" upright="1"/>
        <a:lstStyle/>
        <a:p>
          <a:pPr algn="ctr" rtl="0">
            <a:defRPr sz="1000"/>
          </a:pPr>
          <a:r>
            <a:rPr lang="en-US" altLang="ja-JP" sz="2000" b="1" i="0" u="none" strike="noStrike" baseline="0">
              <a:solidFill>
                <a:srgbClr val="0000FF"/>
              </a:solidFill>
              <a:latin typeface="ＭＳ Ｐゴシック" panose="020B0600070205080204" pitchFamily="50" charset="-128"/>
              <a:ea typeface="ＭＳ Ｐゴシック" panose="020B0600070205080204" pitchFamily="50" charset="-128"/>
            </a:rPr>
            <a:t>SCORE </a:t>
          </a:r>
          <a:r>
            <a:rPr lang="ja-JP" altLang="en-US" sz="2000" b="1" i="0" u="none" strike="noStrike" baseline="0">
              <a:solidFill>
                <a:srgbClr val="0000FF"/>
              </a:solidFill>
              <a:latin typeface="ＭＳ Ｐゴシック" panose="020B0600070205080204" pitchFamily="50" charset="-128"/>
              <a:ea typeface="ＭＳ Ｐゴシック" panose="020B0600070205080204" pitchFamily="50" charset="-128"/>
            </a:rPr>
            <a:t>拠点都市環境整備型　では　対象外</a:t>
          </a:r>
          <a:endParaRPr lang="en-US" altLang="ja-JP" sz="20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419099</xdr:colOff>
      <xdr:row>14</xdr:row>
      <xdr:rowOff>26670</xdr:rowOff>
    </xdr:from>
    <xdr:to>
      <xdr:col>9</xdr:col>
      <xdr:colOff>9524</xdr:colOff>
      <xdr:row>19</xdr:row>
      <xdr:rowOff>140970</xdr:rowOff>
    </xdr:to>
    <xdr:sp macro="" textlink="">
      <xdr:nvSpPr>
        <xdr:cNvPr id="3" name="テキスト ボックス 19">
          <a:extLst>
            <a:ext uri="{FF2B5EF4-FFF2-40B4-BE49-F238E27FC236}">
              <a16:creationId xmlns:a16="http://schemas.microsoft.com/office/drawing/2014/main" id="{A1B948C1-2AB8-4264-9EEC-AA34B496BEE9}"/>
            </a:ext>
          </a:extLst>
        </xdr:cNvPr>
        <xdr:cNvSpPr txBox="1">
          <a:spLocks noChangeArrowheads="1"/>
        </xdr:cNvSpPr>
      </xdr:nvSpPr>
      <xdr:spPr bwMode="auto">
        <a:xfrm>
          <a:off x="1990724" y="2827020"/>
          <a:ext cx="5667375" cy="971550"/>
        </a:xfrm>
        <a:prstGeom prst="rect">
          <a:avLst/>
        </a:prstGeom>
        <a:solidFill>
          <a:sysClr val="window" lastClr="FFFFFF"/>
        </a:solidFill>
        <a:ln w="9525">
          <a:solidFill>
            <a:srgbClr val="0000FF"/>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rPr>
            <a:t>※記載要領</a:t>
          </a:r>
          <a:endParaRPr kumimoji="0" lang="ja-JP" altLang="en-US" sz="1050" b="0"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rPr>
            <a:t>■本プログラムでのアントレプレナーシップ人材育成プログラムの開発・運営に携わっている教育関係者（教職員）の人数について記載してください。</a:t>
          </a:r>
          <a:endParaRPr kumimoji="0" lang="en-US" altLang="ja-JP" sz="1100" b="0"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rPr>
            <a:t>■なお、専任は、アントレ教育を専門的に研究または、プログラムを実施している方を指します。</a:t>
          </a:r>
          <a:endParaRPr kumimoji="0" lang="en-US" altLang="ja-JP" sz="1100" b="0"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85725</xdr:colOff>
      <xdr:row>6</xdr:row>
      <xdr:rowOff>133350</xdr:rowOff>
    </xdr:from>
    <xdr:to>
      <xdr:col>7</xdr:col>
      <xdr:colOff>1266825</xdr:colOff>
      <xdr:row>16</xdr:row>
      <xdr:rowOff>85725</xdr:rowOff>
    </xdr:to>
    <xdr:sp macro="" textlink="">
      <xdr:nvSpPr>
        <xdr:cNvPr id="5" name="テキスト ボックス 19">
          <a:extLst>
            <a:ext uri="{FF2B5EF4-FFF2-40B4-BE49-F238E27FC236}">
              <a16:creationId xmlns:a16="http://schemas.microsoft.com/office/drawing/2014/main" id="{65BB554E-B0CD-446B-8059-00443D89FCF4}"/>
            </a:ext>
          </a:extLst>
        </xdr:cNvPr>
        <xdr:cNvSpPr txBox="1">
          <a:spLocks noChangeArrowheads="1"/>
        </xdr:cNvSpPr>
      </xdr:nvSpPr>
      <xdr:spPr bwMode="auto">
        <a:xfrm>
          <a:off x="228600" y="1619250"/>
          <a:ext cx="7353300" cy="1838325"/>
        </a:xfrm>
        <a:prstGeom prst="rect">
          <a:avLst/>
        </a:prstGeom>
        <a:ln>
          <a:headEnd/>
          <a:tailEnd/>
        </a:ln>
      </xdr:spPr>
      <xdr:style>
        <a:lnRef idx="2">
          <a:schemeClr val="accent2">
            <a:shade val="50000"/>
          </a:schemeClr>
        </a:lnRef>
        <a:fillRef idx="1">
          <a:schemeClr val="accent2"/>
        </a:fillRef>
        <a:effectRef idx="0">
          <a:schemeClr val="accent2"/>
        </a:effectRef>
        <a:fontRef idx="minor">
          <a:schemeClr val="lt1"/>
        </a:fontRef>
      </xdr:style>
      <xdr:txBody>
        <a:bodyPr vertOverflow="clip" wrap="square" lIns="74295" tIns="8890" rIns="74295" bIns="8890" anchor="ctr" upright="1"/>
        <a:lstStyle/>
        <a:p>
          <a:pPr algn="ctr" rtl="0">
            <a:defRPr sz="1000"/>
          </a:pPr>
          <a:r>
            <a:rPr lang="en-US" altLang="ja-JP" sz="2000" b="1" i="0" u="none" strike="noStrike" baseline="0">
              <a:solidFill>
                <a:srgbClr val="0000FF"/>
              </a:solidFill>
              <a:latin typeface="ＭＳ Ｐゴシック" panose="020B0600070205080204" pitchFamily="50" charset="-128"/>
              <a:ea typeface="ＭＳ Ｐゴシック" panose="020B0600070205080204" pitchFamily="50" charset="-128"/>
            </a:rPr>
            <a:t>SCORE </a:t>
          </a:r>
          <a:r>
            <a:rPr lang="ja-JP" altLang="en-US" sz="2000" b="1" i="0" u="none" strike="noStrike" baseline="0">
              <a:solidFill>
                <a:srgbClr val="0000FF"/>
              </a:solidFill>
              <a:latin typeface="ＭＳ Ｐゴシック" panose="020B0600070205080204" pitchFamily="50" charset="-128"/>
              <a:ea typeface="ＭＳ Ｐゴシック" panose="020B0600070205080204" pitchFamily="50" charset="-128"/>
            </a:rPr>
            <a:t>拠点都市環境整備型　では　このシートは入力不要です。</a:t>
          </a:r>
          <a:endParaRPr lang="en-US" altLang="ja-JP" sz="20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590550</xdr:colOff>
      <xdr:row>20</xdr:row>
      <xdr:rowOff>114300</xdr:rowOff>
    </xdr:from>
    <xdr:to>
      <xdr:col>8</xdr:col>
      <xdr:colOff>342900</xdr:colOff>
      <xdr:row>24</xdr:row>
      <xdr:rowOff>9525</xdr:rowOff>
    </xdr:to>
    <xdr:sp macro="" textlink="">
      <xdr:nvSpPr>
        <xdr:cNvPr id="2" name="テキスト ボックス 19">
          <a:extLst>
            <a:ext uri="{FF2B5EF4-FFF2-40B4-BE49-F238E27FC236}">
              <a16:creationId xmlns:a16="http://schemas.microsoft.com/office/drawing/2014/main" id="{CC26D2C0-6332-4720-BFA4-340A20A8E683}"/>
            </a:ext>
          </a:extLst>
        </xdr:cNvPr>
        <xdr:cNvSpPr txBox="1">
          <a:spLocks noChangeArrowheads="1"/>
        </xdr:cNvSpPr>
      </xdr:nvSpPr>
      <xdr:spPr bwMode="auto">
        <a:xfrm>
          <a:off x="5734050" y="4229100"/>
          <a:ext cx="5307330" cy="565785"/>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■概要は簡潔な内容で結構です。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ここでいう</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FD</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プログラムはアントレ教職員の育成を主としたプログラムを指します。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422909</xdr:colOff>
      <xdr:row>14</xdr:row>
      <xdr:rowOff>5715</xdr:rowOff>
    </xdr:from>
    <xdr:to>
      <xdr:col>3</xdr:col>
      <xdr:colOff>4152899</xdr:colOff>
      <xdr:row>17</xdr:row>
      <xdr:rowOff>81915</xdr:rowOff>
    </xdr:to>
    <xdr:sp macro="" textlink="">
      <xdr:nvSpPr>
        <xdr:cNvPr id="5" name="テキスト ボックス 19">
          <a:extLst>
            <a:ext uri="{FF2B5EF4-FFF2-40B4-BE49-F238E27FC236}">
              <a16:creationId xmlns:a16="http://schemas.microsoft.com/office/drawing/2014/main" id="{F1CEF105-233D-487E-9FBE-ED41DD0770A8}"/>
            </a:ext>
          </a:extLst>
        </xdr:cNvPr>
        <xdr:cNvSpPr txBox="1">
          <a:spLocks noChangeArrowheads="1"/>
        </xdr:cNvSpPr>
      </xdr:nvSpPr>
      <xdr:spPr bwMode="auto">
        <a:xfrm>
          <a:off x="1994534" y="2358390"/>
          <a:ext cx="4539615" cy="590550"/>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■実施した</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FD</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プログラムごとに、本プログラムの資金によって育成した指導者の人数及び、所属大学</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を記載してください。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1626869</xdr:colOff>
      <xdr:row>12</xdr:row>
      <xdr:rowOff>87630</xdr:rowOff>
    </xdr:from>
    <xdr:to>
      <xdr:col>6</xdr:col>
      <xdr:colOff>114299</xdr:colOff>
      <xdr:row>15</xdr:row>
      <xdr:rowOff>160020</xdr:rowOff>
    </xdr:to>
    <xdr:sp macro="" textlink="">
      <xdr:nvSpPr>
        <xdr:cNvPr id="3" name="テキスト ボックス 19">
          <a:extLst>
            <a:ext uri="{FF2B5EF4-FFF2-40B4-BE49-F238E27FC236}">
              <a16:creationId xmlns:a16="http://schemas.microsoft.com/office/drawing/2014/main" id="{713E4CF6-5C03-420A-8D31-8E270192717C}"/>
            </a:ext>
          </a:extLst>
        </xdr:cNvPr>
        <xdr:cNvSpPr txBox="1">
          <a:spLocks noChangeArrowheads="1"/>
        </xdr:cNvSpPr>
      </xdr:nvSpPr>
      <xdr:spPr bwMode="auto">
        <a:xfrm>
          <a:off x="2198369" y="2535555"/>
          <a:ext cx="6116955" cy="586740"/>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■本プログラムの資金を使用した設備機器等を含む起業活動の場について、記載してください。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13</xdr:row>
      <xdr:rowOff>0</xdr:rowOff>
    </xdr:from>
    <xdr:to>
      <xdr:col>3</xdr:col>
      <xdr:colOff>1466850</xdr:colOff>
      <xdr:row>16</xdr:row>
      <xdr:rowOff>72390</xdr:rowOff>
    </xdr:to>
    <xdr:sp macro="" textlink="">
      <xdr:nvSpPr>
        <xdr:cNvPr id="4" name="テキスト ボックス 19">
          <a:extLst>
            <a:ext uri="{FF2B5EF4-FFF2-40B4-BE49-F238E27FC236}">
              <a16:creationId xmlns:a16="http://schemas.microsoft.com/office/drawing/2014/main" id="{D99AFE2F-DE6D-43F8-8FCC-6321FBE77841}"/>
            </a:ext>
          </a:extLst>
        </xdr:cNvPr>
        <xdr:cNvSpPr txBox="1">
          <a:spLocks noChangeArrowheads="1"/>
        </xdr:cNvSpPr>
      </xdr:nvSpPr>
      <xdr:spPr bwMode="auto">
        <a:xfrm>
          <a:off x="571500" y="2619375"/>
          <a:ext cx="4105275" cy="586740"/>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■机や、椅子などの一般的な事務設備は除きます。ただし、オンライン接続に必要な大規模な設備やシステムを導入した場合は記載してください。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474345</xdr:colOff>
      <xdr:row>11</xdr:row>
      <xdr:rowOff>9525</xdr:rowOff>
    </xdr:from>
    <xdr:to>
      <xdr:col>14</xdr:col>
      <xdr:colOff>600075</xdr:colOff>
      <xdr:row>14</xdr:row>
      <xdr:rowOff>101634</xdr:rowOff>
    </xdr:to>
    <xdr:sp macro="" textlink="">
      <xdr:nvSpPr>
        <xdr:cNvPr id="2" name="テキスト ボックス 19">
          <a:extLst>
            <a:ext uri="{FF2B5EF4-FFF2-40B4-BE49-F238E27FC236}">
              <a16:creationId xmlns:a16="http://schemas.microsoft.com/office/drawing/2014/main" id="{9DF4982A-EF17-4D00-B044-E841328E3274}"/>
            </a:ext>
          </a:extLst>
        </xdr:cNvPr>
        <xdr:cNvSpPr txBox="1">
          <a:spLocks noChangeArrowheads="1"/>
        </xdr:cNvSpPr>
      </xdr:nvSpPr>
      <xdr:spPr bwMode="auto">
        <a:xfrm>
          <a:off x="7284720" y="3276600"/>
          <a:ext cx="7631430" cy="606459"/>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■概要は簡潔な内容で結構です。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■「利用機器の項番」には、利用した機器について、「整備した設備機器」のシートの項番を記入ください。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38099</xdr:colOff>
      <xdr:row>11</xdr:row>
      <xdr:rowOff>76200</xdr:rowOff>
    </xdr:from>
    <xdr:to>
      <xdr:col>5</xdr:col>
      <xdr:colOff>857250</xdr:colOff>
      <xdr:row>29</xdr:row>
      <xdr:rowOff>114300</xdr:rowOff>
    </xdr:to>
    <xdr:sp macro="" textlink="">
      <xdr:nvSpPr>
        <xdr:cNvPr id="5" name="テキスト ボックス 19">
          <a:extLst>
            <a:ext uri="{FF2B5EF4-FFF2-40B4-BE49-F238E27FC236}">
              <a16:creationId xmlns:a16="http://schemas.microsoft.com/office/drawing/2014/main" id="{F633B0F6-C1C7-4350-BC08-D3DB0AAF4C1F}"/>
            </a:ext>
          </a:extLst>
        </xdr:cNvPr>
        <xdr:cNvSpPr txBox="1">
          <a:spLocks noChangeArrowheads="1"/>
        </xdr:cNvSpPr>
      </xdr:nvSpPr>
      <xdr:spPr bwMode="auto">
        <a:xfrm>
          <a:off x="3162299" y="3362325"/>
          <a:ext cx="819151" cy="3124200"/>
        </a:xfrm>
        <a:prstGeom prst="rect">
          <a:avLst/>
        </a:prstGeom>
        <a:solidFill>
          <a:schemeClr val="accent2"/>
        </a:solidFill>
        <a:ln w="9525">
          <a:solidFill>
            <a:srgbClr val="0000FF"/>
          </a:solidFill>
          <a:miter lim="800000"/>
          <a:headEnd/>
          <a:tailEnd/>
        </a:ln>
      </xdr:spPr>
      <xdr:txBody>
        <a:bodyPr vertOverflow="clip" vert="wordArtVertRtl" wrap="square" lIns="74295" tIns="8890" rIns="74295" bIns="8890" anchor="ctr" anchorCtr="0" upright="1"/>
        <a:lstStyle/>
        <a:p>
          <a:pPr algn="l" rtl="0">
            <a:defRPr sz="1000"/>
          </a:pPr>
          <a:r>
            <a:rPr lang="ja-JP" altLang="en-US" sz="1800" b="0" i="0" u="none" strike="noStrike" baseline="0">
              <a:solidFill>
                <a:srgbClr val="0000FF"/>
              </a:solidFill>
              <a:latin typeface="ＭＳ Ｐゴシック" panose="020B0600070205080204" pitchFamily="50" charset="-128"/>
              <a:ea typeface="ＭＳ Ｐゴシック" panose="020B0600070205080204" pitchFamily="50" charset="-128"/>
            </a:rPr>
            <a:t>段階種別は記入不要です</a:t>
          </a:r>
          <a:endParaRPr lang="en-US" altLang="ja-JP" sz="18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11</xdr:row>
      <xdr:rowOff>1</xdr:rowOff>
    </xdr:from>
    <xdr:to>
      <xdr:col>15</xdr:col>
      <xdr:colOff>648956</xdr:colOff>
      <xdr:row>14</xdr:row>
      <xdr:rowOff>94204</xdr:rowOff>
    </xdr:to>
    <xdr:sp macro="" textlink="">
      <xdr:nvSpPr>
        <xdr:cNvPr id="2" name="テキスト ボックス 19">
          <a:extLst>
            <a:ext uri="{FF2B5EF4-FFF2-40B4-BE49-F238E27FC236}">
              <a16:creationId xmlns:a16="http://schemas.microsoft.com/office/drawing/2014/main" id="{2ECA75DB-21F4-49B6-B78D-8FE99BDFB068}"/>
            </a:ext>
          </a:extLst>
        </xdr:cNvPr>
        <xdr:cNvSpPr txBox="1">
          <a:spLocks noChangeArrowheads="1"/>
        </xdr:cNvSpPr>
      </xdr:nvSpPr>
      <xdr:spPr bwMode="auto">
        <a:xfrm>
          <a:off x="4406621" y="3642528"/>
          <a:ext cx="10006483" cy="785028"/>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en-US" altLang="ja-JP" sz="1100" b="1"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■関係諸ルール・規程の整備状況について、○、</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で記入してください。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■兼業については、条件付きで可能な場合も〇を選択ください。規程がない、あるいは不可の場合のみ</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としてください。</a:t>
          </a:r>
        </a:p>
        <a:p>
          <a:pPr algn="l" rtl="0">
            <a:defRPr sz="1000"/>
          </a:pP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120967</xdr:colOff>
      <xdr:row>11</xdr:row>
      <xdr:rowOff>11748</xdr:rowOff>
    </xdr:from>
    <xdr:to>
      <xdr:col>7</xdr:col>
      <xdr:colOff>38100</xdr:colOff>
      <xdr:row>15</xdr:row>
      <xdr:rowOff>7620</xdr:rowOff>
    </xdr:to>
    <xdr:sp macro="" textlink="">
      <xdr:nvSpPr>
        <xdr:cNvPr id="2" name="テキスト ボックス 19">
          <a:extLst>
            <a:ext uri="{FF2B5EF4-FFF2-40B4-BE49-F238E27FC236}">
              <a16:creationId xmlns:a16="http://schemas.microsoft.com/office/drawing/2014/main" id="{7D63AB24-DD6F-410F-94F5-D42CA1E77EDB}"/>
            </a:ext>
          </a:extLst>
        </xdr:cNvPr>
        <xdr:cNvSpPr txBox="1">
          <a:spLocks noChangeArrowheads="1"/>
        </xdr:cNvSpPr>
      </xdr:nvSpPr>
      <xdr:spPr bwMode="auto">
        <a:xfrm>
          <a:off x="1816417" y="2497773"/>
          <a:ext cx="8032433" cy="681672"/>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rtl="0"/>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■キックオフイベント、</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DemoDay</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など、拠点内で運営したイベントや、拠点外と連携し、共同で運営したイベント等を記載してください。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rtl="0"/>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PF</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外との連携した場合は、連携先名を記載してください。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819150</xdr:colOff>
      <xdr:row>11</xdr:row>
      <xdr:rowOff>142875</xdr:rowOff>
    </xdr:from>
    <xdr:to>
      <xdr:col>4</xdr:col>
      <xdr:colOff>1345883</xdr:colOff>
      <xdr:row>15</xdr:row>
      <xdr:rowOff>144462</xdr:rowOff>
    </xdr:to>
    <xdr:sp macro="" textlink="">
      <xdr:nvSpPr>
        <xdr:cNvPr id="3" name="テキスト ボックス 19">
          <a:extLst>
            <a:ext uri="{FF2B5EF4-FFF2-40B4-BE49-F238E27FC236}">
              <a16:creationId xmlns:a16="http://schemas.microsoft.com/office/drawing/2014/main" id="{60C78A83-49D0-4AEF-929B-B35EB9C41F24}"/>
            </a:ext>
          </a:extLst>
        </xdr:cNvPr>
        <xdr:cNvSpPr txBox="1">
          <a:spLocks noChangeArrowheads="1"/>
        </xdr:cNvSpPr>
      </xdr:nvSpPr>
      <xdr:spPr bwMode="auto">
        <a:xfrm>
          <a:off x="1438275" y="2952750"/>
          <a:ext cx="6213158" cy="687387"/>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rtl="0"/>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■本プログラムで設置したコミュニティについて、記載してください。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rtl="0"/>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■コミュニティの参加者数は現在の人数を記載ください。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905827</xdr:colOff>
      <xdr:row>10</xdr:row>
      <xdr:rowOff>154623</xdr:rowOff>
    </xdr:from>
    <xdr:to>
      <xdr:col>4</xdr:col>
      <xdr:colOff>3145155</xdr:colOff>
      <xdr:row>14</xdr:row>
      <xdr:rowOff>152400</xdr:rowOff>
    </xdr:to>
    <xdr:sp macro="" textlink="">
      <xdr:nvSpPr>
        <xdr:cNvPr id="2" name="テキスト ボックス 19">
          <a:extLst>
            <a:ext uri="{FF2B5EF4-FFF2-40B4-BE49-F238E27FC236}">
              <a16:creationId xmlns:a16="http://schemas.microsoft.com/office/drawing/2014/main" id="{9B2FBAF6-0A7B-4B12-8893-F7F77D8CCACA}"/>
            </a:ext>
          </a:extLst>
        </xdr:cNvPr>
        <xdr:cNvSpPr txBox="1">
          <a:spLocks noChangeArrowheads="1"/>
        </xdr:cNvSpPr>
      </xdr:nvSpPr>
      <xdr:spPr bwMode="auto">
        <a:xfrm>
          <a:off x="1524952" y="2469198"/>
          <a:ext cx="6211253" cy="683577"/>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rtl="0"/>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■本プログラムで連携する海外とのネットワークの構築状況について、これまでのシートで記載していなかった内容について、海外との連携があれば、連携先毎に記載してください。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1916430</xdr:colOff>
      <xdr:row>10</xdr:row>
      <xdr:rowOff>167640</xdr:rowOff>
    </xdr:from>
    <xdr:to>
      <xdr:col>8</xdr:col>
      <xdr:colOff>133349</xdr:colOff>
      <xdr:row>13</xdr:row>
      <xdr:rowOff>190500</xdr:rowOff>
    </xdr:to>
    <xdr:sp macro="" textlink="">
      <xdr:nvSpPr>
        <xdr:cNvPr id="4" name="テキスト ボックス 19">
          <a:extLst>
            <a:ext uri="{FF2B5EF4-FFF2-40B4-BE49-F238E27FC236}">
              <a16:creationId xmlns:a16="http://schemas.microsoft.com/office/drawing/2014/main" id="{114BFEBE-5749-4F39-978E-F1B693DA9FAB}"/>
            </a:ext>
          </a:extLst>
        </xdr:cNvPr>
        <xdr:cNvSpPr txBox="1">
          <a:spLocks noChangeArrowheads="1"/>
        </xdr:cNvSpPr>
      </xdr:nvSpPr>
      <xdr:spPr bwMode="auto">
        <a:xfrm>
          <a:off x="3088005" y="2682240"/>
          <a:ext cx="6884669" cy="708660"/>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en-US" altLang="ja-JP" sz="1100" b="1"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rPr>
            <a:t>■主幹機関・共同機関のセル（</a:t>
          </a:r>
          <a:r>
            <a:rPr lang="en-US" altLang="ja-JP" sz="1050" b="0" i="0" u="none" strike="noStrike" baseline="0">
              <a:solidFill>
                <a:srgbClr val="0000FF"/>
              </a:solidFill>
              <a:latin typeface="ＭＳ Ｐゴシック" panose="020B0600070205080204" pitchFamily="50" charset="-128"/>
              <a:ea typeface="ＭＳ Ｐゴシック" panose="020B0600070205080204" pitchFamily="50" charset="-128"/>
            </a:rPr>
            <a:t>C</a:t>
          </a:r>
          <a:r>
            <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rPr>
            <a:t>列）は必ず入力をお願いします（他シートにも反映されます）</a:t>
          </a: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■今年度本プログラムの資金を用いた</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GAP</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ファンドを実施していない場合は入力は不要です。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大学名は○○大学、○○高等専門学校のように表記を統一してください。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1019175</xdr:colOff>
      <xdr:row>10</xdr:row>
      <xdr:rowOff>310515</xdr:rowOff>
    </xdr:from>
    <xdr:to>
      <xdr:col>10</xdr:col>
      <xdr:colOff>27567</xdr:colOff>
      <xdr:row>13</xdr:row>
      <xdr:rowOff>284629</xdr:rowOff>
    </xdr:to>
    <xdr:sp macro="" textlink="">
      <xdr:nvSpPr>
        <xdr:cNvPr id="2" name="テキスト ボックス 24">
          <a:extLst>
            <a:ext uri="{FF2B5EF4-FFF2-40B4-BE49-F238E27FC236}">
              <a16:creationId xmlns:a16="http://schemas.microsoft.com/office/drawing/2014/main" id="{630C1BE3-8EF4-4F6F-851B-F56676B89349}"/>
            </a:ext>
          </a:extLst>
        </xdr:cNvPr>
        <xdr:cNvSpPr txBox="1">
          <a:spLocks noChangeArrowheads="1"/>
        </xdr:cNvSpPr>
      </xdr:nvSpPr>
      <xdr:spPr bwMode="auto">
        <a:xfrm>
          <a:off x="1752600" y="3368040"/>
          <a:ext cx="11286117" cy="1117114"/>
        </a:xfrm>
        <a:prstGeom prst="rect">
          <a:avLst/>
        </a:prstGeom>
        <a:solidFill>
          <a:schemeClr val="bg1"/>
        </a:solidFill>
        <a:ln w="9525">
          <a:solidFill>
            <a:srgbClr val="0000FF"/>
          </a:solidFill>
          <a:miter lim="800000"/>
          <a:headEnd/>
          <a:tailEnd/>
        </a:ln>
      </xdr:spPr>
      <xdr:txBody>
        <a:bodyPr vertOverflow="clip" wrap="square" lIns="74295" tIns="8890" rIns="74295" bIns="8890" anchor="ctr" upright="1"/>
        <a:lstStyle/>
        <a:p>
          <a:pPr marL="0" indent="0" algn="l" rtl="0">
            <a:lnSpc>
              <a:spcPts val="1200"/>
            </a:lnSpc>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※記載要領</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■研究開発課題以外の</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PF</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全体の活動のプレス等について記載してください。（研究開発課題のプレスは</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4.</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成果の発信</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研究開発課題</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のシートに記載ください）。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■テレビ、新聞等のメディアに掲載された場合は、掲載先に記入してください。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WEB</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サイトの</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URL</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を入力してください。</a:t>
          </a:r>
        </a:p>
      </xdr:txBody>
    </xdr:sp>
    <xdr:clientData/>
  </xdr:twoCellAnchor>
  <xdr:twoCellAnchor>
    <xdr:from>
      <xdr:col>3</xdr:col>
      <xdr:colOff>2552701</xdr:colOff>
      <xdr:row>1</xdr:row>
      <xdr:rowOff>133350</xdr:rowOff>
    </xdr:from>
    <xdr:to>
      <xdr:col>7</xdr:col>
      <xdr:colOff>495300</xdr:colOff>
      <xdr:row>4</xdr:row>
      <xdr:rowOff>133350</xdr:rowOff>
    </xdr:to>
    <xdr:sp macro="" textlink="">
      <xdr:nvSpPr>
        <xdr:cNvPr id="3" name="テキスト ボックス 24">
          <a:extLst>
            <a:ext uri="{FF2B5EF4-FFF2-40B4-BE49-F238E27FC236}">
              <a16:creationId xmlns:a16="http://schemas.microsoft.com/office/drawing/2014/main" id="{A3586E2A-A36A-4D29-B14E-662E3D8FA49F}"/>
            </a:ext>
          </a:extLst>
        </xdr:cNvPr>
        <xdr:cNvSpPr txBox="1">
          <a:spLocks noChangeArrowheads="1"/>
        </xdr:cNvSpPr>
      </xdr:nvSpPr>
      <xdr:spPr bwMode="auto">
        <a:xfrm>
          <a:off x="4314826" y="304800"/>
          <a:ext cx="6162674" cy="647700"/>
        </a:xfrm>
        <a:prstGeom prst="rect">
          <a:avLst/>
        </a:prstGeom>
        <a:solidFill>
          <a:schemeClr val="accent2"/>
        </a:solidFill>
        <a:ln w="9525">
          <a:solidFill>
            <a:srgbClr val="0000FF"/>
          </a:solidFill>
          <a:miter lim="800000"/>
          <a:headEnd/>
          <a:tailEnd/>
        </a:ln>
      </xdr:spPr>
      <xdr:txBody>
        <a:bodyPr vertOverflow="clip" vert="horz" wrap="square" lIns="74295" tIns="8890" rIns="74295" bIns="8890" anchor="ctr" upright="1"/>
        <a:lstStyle/>
        <a:p>
          <a:pPr marL="0" indent="0" algn="l" rtl="0">
            <a:lnSpc>
              <a:spcPts val="1200"/>
            </a:lnSpc>
            <a:defRPr sz="1000"/>
          </a:pPr>
          <a:r>
            <a:rPr lang="en-US" altLang="ja-JP" sz="18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E</a:t>
          </a:r>
          <a:r>
            <a:rPr lang="ja-JP" altLang="en-US" sz="18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列の項目は</a:t>
          </a:r>
          <a:r>
            <a:rPr lang="en-US" altLang="ja-JP" sz="18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FD</a:t>
          </a:r>
          <a:r>
            <a:rPr lang="ja-JP" altLang="en-US" sz="18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プログラムは”アントレ”を選択してください</a:t>
          </a:r>
          <a:endParaRPr lang="ja-JP" altLang="en-US" sz="18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342900</xdr:colOff>
      <xdr:row>15</xdr:row>
      <xdr:rowOff>30480</xdr:rowOff>
    </xdr:from>
    <xdr:to>
      <xdr:col>10</xdr:col>
      <xdr:colOff>30480</xdr:colOff>
      <xdr:row>32</xdr:row>
      <xdr:rowOff>60960</xdr:rowOff>
    </xdr:to>
    <xdr:sp macro="" textlink="">
      <xdr:nvSpPr>
        <xdr:cNvPr id="3" name="テキスト ボックス 19">
          <a:extLst>
            <a:ext uri="{FF2B5EF4-FFF2-40B4-BE49-F238E27FC236}">
              <a16:creationId xmlns:a16="http://schemas.microsoft.com/office/drawing/2014/main" id="{D6B043DF-963E-423E-9B60-CD4A2899BA05}"/>
            </a:ext>
          </a:extLst>
        </xdr:cNvPr>
        <xdr:cNvSpPr txBox="1">
          <a:spLocks noChangeArrowheads="1"/>
        </xdr:cNvSpPr>
      </xdr:nvSpPr>
      <xdr:spPr bwMode="auto">
        <a:xfrm>
          <a:off x="3238500" y="3139440"/>
          <a:ext cx="8061960" cy="2880360"/>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①</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、②、③、④は重複しないように記載してください。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r>
            <a:rPr lang="ja-JP" altLang="en-US"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a:t>
          </a:r>
          <a:r>
            <a:rPr lang="ja-JP"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人的資源</a:t>
          </a:r>
          <a:r>
            <a:rPr lang="ja-JP" altLang="en-US"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提供</a:t>
          </a:r>
          <a:r>
            <a:rPr lang="ja-JP"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について</a:t>
          </a:r>
          <a:endParaRPr lang="ja-JP" altLang="ja-JP" sz="12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r>
            <a:rPr lang="ja-JP" altLang="en-US"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本</a:t>
          </a:r>
          <a:r>
            <a:rPr lang="ja-JP"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プログラムに関連して本来支出が想定された</a:t>
          </a:r>
          <a:r>
            <a:rPr lang="ja-JP"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人件費相当分を</a:t>
          </a:r>
          <a:r>
            <a:rPr lang="ja-JP" altLang="en-US"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外部資金誘引</a:t>
          </a:r>
          <a:r>
            <a:rPr lang="ja-JP"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とみなすこととします。</a:t>
          </a:r>
          <a:endParaRPr lang="ja-JP" altLang="ja-JP" sz="12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r>
            <a:rPr lang="ja-JP"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具体的には、次の</a:t>
          </a:r>
          <a:r>
            <a:rPr lang="en-US"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①</a:t>
          </a:r>
          <a:r>
            <a:rPr lang="ja-JP"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から</a:t>
          </a:r>
          <a:r>
            <a:rPr lang="en-US"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③</a:t>
          </a:r>
          <a:r>
            <a:rPr lang="ja-JP"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までの要件を満たす場合、外部資金導入があったとみなすこ</a:t>
          </a:r>
          <a:r>
            <a:rPr lang="ja-JP"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とができるとします。なお、人件費相当分とする金額は、実施機関の給与規程や講師謝礼支給基準等に則って算出してください。</a:t>
          </a:r>
          <a:endParaRPr lang="ja-JP" altLang="ja-JP" sz="12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r>
            <a:rPr lang="ja-JP"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①外部機関から</a:t>
          </a:r>
          <a:r>
            <a:rPr lang="ja-JP" altLang="en-US"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本プログラムに係る人的資源</a:t>
          </a:r>
          <a:r>
            <a:rPr lang="ja-JP"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の提供があ</a:t>
          </a:r>
          <a:r>
            <a:rPr lang="ja-JP" altLang="en-US"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ること。</a:t>
          </a:r>
          <a:endParaRPr lang="en-US"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r>
            <a:rPr lang="ja-JP" altLang="en-US"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②本</a:t>
          </a:r>
          <a:r>
            <a:rPr lang="ja-JP"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プログラムに関連して給与や謝礼が支払われていないこと。</a:t>
          </a:r>
          <a:endParaRPr lang="en-US"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r>
            <a:rPr lang="ja-JP" altLang="en-US"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例：起業活動プログラムや、アントレプレナーシップ人材育成プログラムに協力する民間企業等からの講師やメンター等の給与や謝金受取の辞退　等</a:t>
          </a:r>
          <a:endParaRPr lang="ja-JP" altLang="ja-JP" sz="12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r>
            <a:rPr lang="ja-JP" altLang="en-US"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a:t>
          </a:r>
          <a:r>
            <a:rPr lang="ja-JP"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物的資源</a:t>
          </a:r>
          <a:r>
            <a:rPr lang="ja-JP" altLang="en-US"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提供</a:t>
          </a:r>
          <a:r>
            <a:rPr lang="ja-JP"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について</a:t>
          </a:r>
          <a:endParaRPr lang="ja-JP" altLang="ja-JP" sz="12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r>
            <a:rPr lang="ja-JP" altLang="en-US"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本</a:t>
          </a:r>
          <a:r>
            <a:rPr lang="ja-JP"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プログラム運営のために本来必要な経費のうち、</a:t>
          </a:r>
          <a:r>
            <a:rPr lang="en-US"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①</a:t>
          </a:r>
          <a:r>
            <a:rPr lang="ja-JP"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から</a:t>
          </a:r>
          <a:r>
            <a:rPr lang="en-US"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③</a:t>
          </a:r>
          <a:r>
            <a:rPr lang="ja-JP"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までの要件を満たす場合、</a:t>
          </a:r>
          <a:r>
            <a:rPr lang="ja-JP" altLang="en-US"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物的資源提供</a:t>
          </a:r>
          <a:r>
            <a:rPr lang="ja-JP"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があったとみなすこととします。</a:t>
          </a:r>
          <a:endParaRPr lang="ja-JP" altLang="ja-JP" sz="12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r>
            <a:rPr lang="en-US"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①</a:t>
          </a:r>
          <a:r>
            <a:rPr lang="ja-JP" altLang="en-US"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本</a:t>
          </a:r>
          <a:r>
            <a:rPr lang="ja-JP" altLang="ja-JP" sz="105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プログラム運営のために必要な経費であることがわかること。</a:t>
          </a:r>
          <a:endParaRPr lang="ja-JP" altLang="ja-JP" sz="12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r>
            <a:rPr lang="en-US"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②</a:t>
          </a:r>
          <a:r>
            <a:rPr lang="ja-JP"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無償提供を受けることになった事実がわかること</a:t>
          </a:r>
          <a:r>
            <a:rPr lang="ja-JP" altLang="en-US"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a:t>
          </a:r>
          <a:endParaRPr lang="ja-JP" altLang="ja-JP" sz="12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r>
            <a:rPr lang="en-US"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③</a:t>
          </a:r>
          <a:r>
            <a:rPr lang="ja-JP" altLang="ja-JP"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本来必要であった支出との差額がわかること</a:t>
          </a:r>
          <a:r>
            <a:rPr lang="ja-JP" altLang="en-US" sz="11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a:t>
          </a:r>
          <a:endParaRPr lang="ja-JP" altLang="ja-JP" sz="1200">
            <a:solidFill>
              <a:srgbClr val="0000FF"/>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742950</xdr:colOff>
      <xdr:row>14</xdr:row>
      <xdr:rowOff>76200</xdr:rowOff>
    </xdr:from>
    <xdr:to>
      <xdr:col>7</xdr:col>
      <xdr:colOff>466724</xdr:colOff>
      <xdr:row>18</xdr:row>
      <xdr:rowOff>38100</xdr:rowOff>
    </xdr:to>
    <xdr:sp macro="" textlink="">
      <xdr:nvSpPr>
        <xdr:cNvPr id="2" name="テキスト ボックス 24">
          <a:extLst>
            <a:ext uri="{FF2B5EF4-FFF2-40B4-BE49-F238E27FC236}">
              <a16:creationId xmlns:a16="http://schemas.microsoft.com/office/drawing/2014/main" id="{74AABA61-8751-4C48-BD79-E375514A7983}"/>
            </a:ext>
          </a:extLst>
        </xdr:cNvPr>
        <xdr:cNvSpPr txBox="1">
          <a:spLocks noChangeArrowheads="1"/>
        </xdr:cNvSpPr>
      </xdr:nvSpPr>
      <xdr:spPr bwMode="auto">
        <a:xfrm>
          <a:off x="1400175" y="4171950"/>
          <a:ext cx="6162674" cy="647700"/>
        </a:xfrm>
        <a:prstGeom prst="rect">
          <a:avLst/>
        </a:prstGeom>
        <a:solidFill>
          <a:schemeClr val="accent2"/>
        </a:solidFill>
        <a:ln w="9525">
          <a:solidFill>
            <a:srgbClr val="0000FF"/>
          </a:solidFill>
          <a:miter lim="800000"/>
          <a:headEnd/>
          <a:tailEnd/>
        </a:ln>
      </xdr:spPr>
      <xdr:txBody>
        <a:bodyPr vertOverflow="clip" vert="horz" wrap="square" lIns="74295" tIns="8890" rIns="74295" bIns="8890" anchor="ctr" upright="1"/>
        <a:lstStyle/>
        <a:p>
          <a:pPr marL="0" indent="0" algn="l" rtl="0">
            <a:lnSpc>
              <a:spcPts val="1200"/>
            </a:lnSpc>
            <a:defRPr sz="1000"/>
          </a:pPr>
          <a:r>
            <a:rPr lang="en-US" altLang="ja-JP" sz="18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C</a:t>
          </a:r>
          <a:r>
            <a:rPr lang="ja-JP" altLang="en-US" sz="18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列の項目はアントレプログラムは選択しないでください</a:t>
          </a:r>
          <a:endParaRPr lang="ja-JP" altLang="en-US" sz="18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1905000</xdr:colOff>
      <xdr:row>13</xdr:row>
      <xdr:rowOff>38100</xdr:rowOff>
    </xdr:from>
    <xdr:to>
      <xdr:col>9</xdr:col>
      <xdr:colOff>1104900</xdr:colOff>
      <xdr:row>16</xdr:row>
      <xdr:rowOff>60960</xdr:rowOff>
    </xdr:to>
    <xdr:sp macro="" textlink="">
      <xdr:nvSpPr>
        <xdr:cNvPr id="4" name="テキスト ボックス 19">
          <a:extLst>
            <a:ext uri="{FF2B5EF4-FFF2-40B4-BE49-F238E27FC236}">
              <a16:creationId xmlns:a16="http://schemas.microsoft.com/office/drawing/2014/main" id="{64E238A7-8F29-4A69-A680-C4D26DE43ADC}"/>
            </a:ext>
          </a:extLst>
        </xdr:cNvPr>
        <xdr:cNvSpPr txBox="1">
          <a:spLocks noChangeArrowheads="1"/>
        </xdr:cNvSpPr>
      </xdr:nvSpPr>
      <xdr:spPr bwMode="auto">
        <a:xfrm>
          <a:off x="10485120" y="3078480"/>
          <a:ext cx="6393180" cy="708660"/>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en-US" altLang="ja-JP" sz="1100" b="1"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a:t>
          </a:r>
          <a:r>
            <a:rPr lang="ja-JP" altLang="ja-JP" sz="1050" b="0" i="0" baseline="0">
              <a:solidFill>
                <a:srgbClr val="0000FF"/>
              </a:solidFill>
              <a:effectLst/>
              <a:latin typeface="ＭＳ Ｐゴシック" panose="020B0600070205080204" pitchFamily="50" charset="-128"/>
              <a:ea typeface="ＭＳ Ｐゴシック" panose="020B0600070205080204" pitchFamily="50" charset="-128"/>
              <a:cs typeface="+mn-cs"/>
            </a:rPr>
            <a:t>今年度本プログラムの資金を用いた</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今年度</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GAP</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ファンドを実施していない場合は入力は不要です。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■ハンズオン支援内容について、具体的に記載してください。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2190749</xdr:colOff>
      <xdr:row>0</xdr:row>
      <xdr:rowOff>110490</xdr:rowOff>
    </xdr:from>
    <xdr:to>
      <xdr:col>13</xdr:col>
      <xdr:colOff>346709</xdr:colOff>
      <xdr:row>3</xdr:row>
      <xdr:rowOff>71154</xdr:rowOff>
    </xdr:to>
    <xdr:sp macro="" textlink="">
      <xdr:nvSpPr>
        <xdr:cNvPr id="5" name="テキスト ボックス 19">
          <a:extLst>
            <a:ext uri="{FF2B5EF4-FFF2-40B4-BE49-F238E27FC236}">
              <a16:creationId xmlns:a16="http://schemas.microsoft.com/office/drawing/2014/main" id="{2F86DE60-B408-4B22-9155-89E4AE50A36E}"/>
            </a:ext>
          </a:extLst>
        </xdr:cNvPr>
        <xdr:cNvSpPr txBox="1">
          <a:spLocks noChangeArrowheads="1"/>
        </xdr:cNvSpPr>
      </xdr:nvSpPr>
      <xdr:spPr bwMode="auto">
        <a:xfrm>
          <a:off x="3707129" y="110490"/>
          <a:ext cx="9753600" cy="600744"/>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■各研究開発課題の報告書で記載している今後の事業開発の展開について、本シートに</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PF</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としての合計を記載してください。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■他の事業化支援プログラムとしては、例えば</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NEDO</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の</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STS</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や、自治体や民間の事業化支援プログラムなどを想定しております。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306705</xdr:colOff>
      <xdr:row>10</xdr:row>
      <xdr:rowOff>72390</xdr:rowOff>
    </xdr:from>
    <xdr:to>
      <xdr:col>6</xdr:col>
      <xdr:colOff>0</xdr:colOff>
      <xdr:row>14</xdr:row>
      <xdr:rowOff>669</xdr:rowOff>
    </xdr:to>
    <xdr:sp macro="" textlink="">
      <xdr:nvSpPr>
        <xdr:cNvPr id="2" name="テキスト ボックス 19">
          <a:extLst>
            <a:ext uri="{FF2B5EF4-FFF2-40B4-BE49-F238E27FC236}">
              <a16:creationId xmlns:a16="http://schemas.microsoft.com/office/drawing/2014/main" id="{1D6FF430-1DE2-4C7F-AAEF-0F9453C61A4C}"/>
            </a:ext>
          </a:extLst>
        </xdr:cNvPr>
        <xdr:cNvSpPr txBox="1">
          <a:spLocks noChangeArrowheads="1"/>
        </xdr:cNvSpPr>
      </xdr:nvSpPr>
      <xdr:spPr bwMode="auto">
        <a:xfrm>
          <a:off x="1821180" y="2225040"/>
          <a:ext cx="3882390" cy="614079"/>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■概要は簡潔な内容で結構です。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990600</xdr:colOff>
      <xdr:row>8</xdr:row>
      <xdr:rowOff>201930</xdr:rowOff>
    </xdr:from>
    <xdr:to>
      <xdr:col>8</xdr:col>
      <xdr:colOff>1149612</xdr:colOff>
      <xdr:row>11</xdr:row>
      <xdr:rowOff>181759</xdr:rowOff>
    </xdr:to>
    <xdr:sp macro="" textlink="">
      <xdr:nvSpPr>
        <xdr:cNvPr id="2" name="テキスト ボックス 24">
          <a:extLst>
            <a:ext uri="{FF2B5EF4-FFF2-40B4-BE49-F238E27FC236}">
              <a16:creationId xmlns:a16="http://schemas.microsoft.com/office/drawing/2014/main" id="{8DADC920-6654-4E94-A62C-53277ED6AAC2}"/>
            </a:ext>
          </a:extLst>
        </xdr:cNvPr>
        <xdr:cNvSpPr txBox="1">
          <a:spLocks noChangeArrowheads="1"/>
        </xdr:cNvSpPr>
      </xdr:nvSpPr>
      <xdr:spPr bwMode="auto">
        <a:xfrm>
          <a:off x="1724025" y="2183130"/>
          <a:ext cx="7855212" cy="1122829"/>
        </a:xfrm>
        <a:prstGeom prst="rect">
          <a:avLst/>
        </a:prstGeom>
        <a:solidFill>
          <a:schemeClr val="bg1"/>
        </a:solidFill>
        <a:ln w="9525">
          <a:solidFill>
            <a:srgbClr val="0000FF"/>
          </a:solidFill>
          <a:miter lim="800000"/>
          <a:headEnd/>
          <a:tailEnd/>
        </a:ln>
      </xdr:spPr>
      <xdr:txBody>
        <a:bodyPr vertOverflow="clip" wrap="square" lIns="74295" tIns="8890" rIns="74295" bIns="8890" anchor="ctr" upright="1"/>
        <a:lstStyle/>
        <a:p>
          <a:pPr marL="0" indent="0" algn="l" rtl="0">
            <a:lnSpc>
              <a:spcPts val="1200"/>
            </a:lnSpc>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※記載要領</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■研究開発課題の活動成果のプレス発表について記載してください。（研究開発課題以外のプレスは</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12.</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対外広報活動（全体）のシートに記載ください）。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WEB</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サイトの</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URL</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36195</xdr:colOff>
      <xdr:row>11</xdr:row>
      <xdr:rowOff>38100</xdr:rowOff>
    </xdr:from>
    <xdr:to>
      <xdr:col>8</xdr:col>
      <xdr:colOff>3950970</xdr:colOff>
      <xdr:row>14</xdr:row>
      <xdr:rowOff>130209</xdr:rowOff>
    </xdr:to>
    <xdr:sp macro="" textlink="">
      <xdr:nvSpPr>
        <xdr:cNvPr id="4" name="テキスト ボックス 19">
          <a:extLst>
            <a:ext uri="{FF2B5EF4-FFF2-40B4-BE49-F238E27FC236}">
              <a16:creationId xmlns:a16="http://schemas.microsoft.com/office/drawing/2014/main" id="{C3EF0CA5-3684-4F5C-B372-C199B7C3C6A6}"/>
            </a:ext>
          </a:extLst>
        </xdr:cNvPr>
        <xdr:cNvSpPr txBox="1">
          <a:spLocks noChangeArrowheads="1"/>
        </xdr:cNvSpPr>
      </xdr:nvSpPr>
      <xdr:spPr bwMode="auto">
        <a:xfrm>
          <a:off x="7656195" y="3305175"/>
          <a:ext cx="3914775" cy="606459"/>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■概要は簡潔な内容で結構です。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398144</xdr:colOff>
      <xdr:row>5</xdr:row>
      <xdr:rowOff>485775</xdr:rowOff>
    </xdr:from>
    <xdr:to>
      <xdr:col>8</xdr:col>
      <xdr:colOff>3886199</xdr:colOff>
      <xdr:row>23</xdr:row>
      <xdr:rowOff>104775</xdr:rowOff>
    </xdr:to>
    <xdr:sp macro="" textlink="">
      <xdr:nvSpPr>
        <xdr:cNvPr id="3" name="テキスト ボックス 19">
          <a:extLst>
            <a:ext uri="{FF2B5EF4-FFF2-40B4-BE49-F238E27FC236}">
              <a16:creationId xmlns:a16="http://schemas.microsoft.com/office/drawing/2014/main" id="{3A5D1A19-62CE-4E9F-B82F-E24CE3BD6994}"/>
            </a:ext>
          </a:extLst>
        </xdr:cNvPr>
        <xdr:cNvSpPr txBox="1">
          <a:spLocks noChangeArrowheads="1"/>
        </xdr:cNvSpPr>
      </xdr:nvSpPr>
      <xdr:spPr bwMode="auto">
        <a:xfrm>
          <a:off x="1007744" y="1476375"/>
          <a:ext cx="10498455" cy="3971925"/>
        </a:xfrm>
        <a:prstGeom prst="rect">
          <a:avLst/>
        </a:prstGeom>
        <a:ln>
          <a:headEnd/>
          <a:tailEnd/>
        </a:ln>
      </xdr:spPr>
      <xdr:style>
        <a:lnRef idx="2">
          <a:schemeClr val="accent2">
            <a:shade val="50000"/>
          </a:schemeClr>
        </a:lnRef>
        <a:fillRef idx="1">
          <a:schemeClr val="accent2"/>
        </a:fillRef>
        <a:effectRef idx="0">
          <a:schemeClr val="accent2"/>
        </a:effectRef>
        <a:fontRef idx="minor">
          <a:schemeClr val="lt1"/>
        </a:fontRef>
      </xdr:style>
      <xdr:txBody>
        <a:bodyPr vertOverflow="clip" wrap="square" lIns="74295" tIns="8890" rIns="74295" bIns="8890" anchor="ctr" upright="1"/>
        <a:lstStyle/>
        <a:p>
          <a:pPr algn="ctr" rtl="0">
            <a:defRPr sz="1000"/>
          </a:pPr>
          <a:r>
            <a:rPr lang="en-US" altLang="ja-JP" sz="2000" b="1" i="0" u="none" strike="noStrike" baseline="0">
              <a:solidFill>
                <a:srgbClr val="0000FF"/>
              </a:solidFill>
              <a:latin typeface="ＭＳ Ｐゴシック" panose="020B0600070205080204" pitchFamily="50" charset="-128"/>
              <a:ea typeface="ＭＳ Ｐゴシック" panose="020B0600070205080204" pitchFamily="50" charset="-128"/>
            </a:rPr>
            <a:t>SCORE </a:t>
          </a:r>
          <a:r>
            <a:rPr lang="ja-JP" altLang="en-US" sz="2000" b="1" i="0" u="none" strike="noStrike" baseline="0">
              <a:solidFill>
                <a:srgbClr val="0000FF"/>
              </a:solidFill>
              <a:latin typeface="ＭＳ Ｐゴシック" panose="020B0600070205080204" pitchFamily="50" charset="-128"/>
              <a:ea typeface="ＭＳ Ｐゴシック" panose="020B0600070205080204" pitchFamily="50" charset="-128"/>
            </a:rPr>
            <a:t>拠点都市環境整備型　では　このシートは入力不要です。</a:t>
          </a:r>
          <a:endParaRPr lang="en-US" altLang="ja-JP" sz="20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133351</xdr:colOff>
      <xdr:row>13</xdr:row>
      <xdr:rowOff>0</xdr:rowOff>
    </xdr:from>
    <xdr:to>
      <xdr:col>7</xdr:col>
      <xdr:colOff>481966</xdr:colOff>
      <xdr:row>19</xdr:row>
      <xdr:rowOff>0</xdr:rowOff>
    </xdr:to>
    <xdr:sp macro="" textlink="">
      <xdr:nvSpPr>
        <xdr:cNvPr id="6" name="テキスト ボックス 19">
          <a:extLst>
            <a:ext uri="{FF2B5EF4-FFF2-40B4-BE49-F238E27FC236}">
              <a16:creationId xmlns:a16="http://schemas.microsoft.com/office/drawing/2014/main" id="{65CBCA0A-277A-4284-8703-E0055142A5ED}"/>
            </a:ext>
          </a:extLst>
        </xdr:cNvPr>
        <xdr:cNvSpPr txBox="1">
          <a:spLocks noChangeArrowheads="1"/>
        </xdr:cNvSpPr>
      </xdr:nvSpPr>
      <xdr:spPr bwMode="auto">
        <a:xfrm>
          <a:off x="742951" y="3143250"/>
          <a:ext cx="5253990" cy="971550"/>
        </a:xfrm>
        <a:prstGeom prst="rect">
          <a:avLst/>
        </a:prstGeom>
        <a:solidFill>
          <a:sysClr val="window" lastClr="FFFFFF"/>
        </a:solidFill>
        <a:ln w="9525">
          <a:solidFill>
            <a:srgbClr val="0000FF"/>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rPr>
            <a:t>※記載要領</a:t>
          </a:r>
          <a:endParaRPr kumimoji="0" lang="ja-JP" altLang="en-US" sz="1050" b="0"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rPr>
            <a:t>■プラットフォーム内で実施しているアントレプレナーシップ人材育成プログラムのうち、本プログラムの資金を用いていないプログラムについて記載してください</a:t>
          </a:r>
          <a:endParaRPr kumimoji="0" lang="en-US" altLang="ja-JP" sz="1100" b="0"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rPr>
            <a:t>■前シート（本プログラムの資金で実施したプログラム）とは重複がないよう記載ください。</a:t>
          </a:r>
          <a:endParaRPr kumimoji="0" lang="en-US" altLang="ja-JP" sz="1100" b="0" i="0" u="none" strike="noStrike" kern="0" cap="none" spc="0" normalizeH="0" baseline="0" noProof="0">
            <a:ln>
              <a:noFill/>
            </a:ln>
            <a:solidFill>
              <a:srgbClr val="0000FF"/>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15</xdr:row>
      <xdr:rowOff>76200</xdr:rowOff>
    </xdr:from>
    <xdr:to>
      <xdr:col>6</xdr:col>
      <xdr:colOff>571500</xdr:colOff>
      <xdr:row>39</xdr:row>
      <xdr:rowOff>152400</xdr:rowOff>
    </xdr:to>
    <xdr:sp macro="" textlink="">
      <xdr:nvSpPr>
        <xdr:cNvPr id="4" name="テキスト ボックス 19">
          <a:extLst>
            <a:ext uri="{FF2B5EF4-FFF2-40B4-BE49-F238E27FC236}">
              <a16:creationId xmlns:a16="http://schemas.microsoft.com/office/drawing/2014/main" id="{EFD6B198-CB34-4E4B-A9CA-7D7191FD30E2}"/>
            </a:ext>
          </a:extLst>
        </xdr:cNvPr>
        <xdr:cNvSpPr txBox="1">
          <a:spLocks noChangeArrowheads="1"/>
        </xdr:cNvSpPr>
      </xdr:nvSpPr>
      <xdr:spPr bwMode="auto">
        <a:xfrm>
          <a:off x="0" y="2962275"/>
          <a:ext cx="7086600" cy="3962400"/>
        </a:xfrm>
        <a:prstGeom prst="rect">
          <a:avLst/>
        </a:prstGeom>
        <a:ln>
          <a:headEnd/>
          <a:tailEnd/>
        </a:ln>
      </xdr:spPr>
      <xdr:style>
        <a:lnRef idx="2">
          <a:schemeClr val="accent2">
            <a:shade val="50000"/>
          </a:schemeClr>
        </a:lnRef>
        <a:fillRef idx="1">
          <a:schemeClr val="accent2"/>
        </a:fillRef>
        <a:effectRef idx="0">
          <a:schemeClr val="accent2"/>
        </a:effectRef>
        <a:fontRef idx="minor">
          <a:schemeClr val="lt1"/>
        </a:fontRef>
      </xdr:style>
      <xdr:txBody>
        <a:bodyPr vertOverflow="clip" wrap="square" lIns="74295" tIns="8890" rIns="74295" bIns="8890" anchor="ctr" upright="1"/>
        <a:lstStyle/>
        <a:p>
          <a:pPr algn="ctr" rtl="0">
            <a:defRPr sz="1000"/>
          </a:pPr>
          <a:r>
            <a:rPr lang="en-US" altLang="ja-JP" sz="2000" b="1" i="0" u="none" strike="noStrike" baseline="0">
              <a:solidFill>
                <a:srgbClr val="0000FF"/>
              </a:solidFill>
              <a:latin typeface="ＭＳ Ｐゴシック" panose="020B0600070205080204" pitchFamily="50" charset="-128"/>
              <a:ea typeface="ＭＳ Ｐゴシック" panose="020B0600070205080204" pitchFamily="50" charset="-128"/>
            </a:rPr>
            <a:t>SCORE </a:t>
          </a:r>
          <a:r>
            <a:rPr lang="ja-JP" altLang="en-US" sz="2000" b="1" i="0" u="none" strike="noStrike" baseline="0">
              <a:solidFill>
                <a:srgbClr val="0000FF"/>
              </a:solidFill>
              <a:latin typeface="ＭＳ Ｐゴシック" panose="020B0600070205080204" pitchFamily="50" charset="-128"/>
              <a:ea typeface="ＭＳ Ｐゴシック" panose="020B0600070205080204" pitchFamily="50" charset="-128"/>
            </a:rPr>
            <a:t>拠点都市環境整備型　では　このシートは入力不要です。</a:t>
          </a:r>
          <a:endParaRPr lang="en-US" altLang="ja-JP" sz="20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97155</xdr:colOff>
      <xdr:row>10</xdr:row>
      <xdr:rowOff>49530</xdr:rowOff>
    </xdr:from>
    <xdr:to>
      <xdr:col>10</xdr:col>
      <xdr:colOff>95250</xdr:colOff>
      <xdr:row>15</xdr:row>
      <xdr:rowOff>38100</xdr:rowOff>
    </xdr:to>
    <xdr:sp macro="" textlink="">
      <xdr:nvSpPr>
        <xdr:cNvPr id="2" name="テキスト ボックス 19">
          <a:extLst>
            <a:ext uri="{FF2B5EF4-FFF2-40B4-BE49-F238E27FC236}">
              <a16:creationId xmlns:a16="http://schemas.microsoft.com/office/drawing/2014/main" id="{5652C96C-1E1D-45A1-AB13-A33018BCFAFC}"/>
            </a:ext>
          </a:extLst>
        </xdr:cNvPr>
        <xdr:cNvSpPr txBox="1">
          <a:spLocks noChangeArrowheads="1"/>
        </xdr:cNvSpPr>
      </xdr:nvSpPr>
      <xdr:spPr bwMode="auto">
        <a:xfrm>
          <a:off x="7364730" y="2278380"/>
          <a:ext cx="4693920" cy="845820"/>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■概要は簡潔な内容で結構です。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■本プログラムの資金を使用しているプログラムは、必ずご記載ください。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■自己資金で実施しているプログラムは、可能な範囲でご記載ください。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542924</xdr:colOff>
      <xdr:row>5</xdr:row>
      <xdr:rowOff>171450</xdr:rowOff>
    </xdr:from>
    <xdr:to>
      <xdr:col>8</xdr:col>
      <xdr:colOff>2733674</xdr:colOff>
      <xdr:row>28</xdr:row>
      <xdr:rowOff>85725</xdr:rowOff>
    </xdr:to>
    <xdr:sp macro="" textlink="">
      <xdr:nvSpPr>
        <xdr:cNvPr id="4" name="テキスト ボックス 19">
          <a:extLst>
            <a:ext uri="{FF2B5EF4-FFF2-40B4-BE49-F238E27FC236}">
              <a16:creationId xmlns:a16="http://schemas.microsoft.com/office/drawing/2014/main" id="{EA360534-48B6-4B46-ADB4-877F81C7BB70}"/>
            </a:ext>
          </a:extLst>
        </xdr:cNvPr>
        <xdr:cNvSpPr txBox="1">
          <a:spLocks noChangeArrowheads="1"/>
        </xdr:cNvSpPr>
      </xdr:nvSpPr>
      <xdr:spPr bwMode="auto">
        <a:xfrm>
          <a:off x="1152524" y="1162050"/>
          <a:ext cx="9515475" cy="4581525"/>
        </a:xfrm>
        <a:prstGeom prst="rect">
          <a:avLst/>
        </a:prstGeom>
        <a:ln>
          <a:headEnd/>
          <a:tailEnd/>
        </a:ln>
      </xdr:spPr>
      <xdr:style>
        <a:lnRef idx="2">
          <a:schemeClr val="accent2">
            <a:shade val="50000"/>
          </a:schemeClr>
        </a:lnRef>
        <a:fillRef idx="1">
          <a:schemeClr val="accent2"/>
        </a:fillRef>
        <a:effectRef idx="0">
          <a:schemeClr val="accent2"/>
        </a:effectRef>
        <a:fontRef idx="minor">
          <a:schemeClr val="lt1"/>
        </a:fontRef>
      </xdr:style>
      <xdr:txBody>
        <a:bodyPr vertOverflow="clip" wrap="square" lIns="74295" tIns="8890" rIns="74295" bIns="8890" anchor="ctr" upright="1"/>
        <a:lstStyle/>
        <a:p>
          <a:pPr algn="ctr" rtl="0">
            <a:defRPr sz="1000"/>
          </a:pPr>
          <a:r>
            <a:rPr lang="en-US" altLang="ja-JP" sz="2000" b="1" i="0" u="none" strike="noStrike" baseline="0">
              <a:solidFill>
                <a:srgbClr val="0000FF"/>
              </a:solidFill>
              <a:latin typeface="ＭＳ Ｐゴシック" panose="020B0600070205080204" pitchFamily="50" charset="-128"/>
              <a:ea typeface="ＭＳ Ｐゴシック" panose="020B0600070205080204" pitchFamily="50" charset="-128"/>
            </a:rPr>
            <a:t>SCORE </a:t>
          </a:r>
          <a:r>
            <a:rPr lang="ja-JP" altLang="en-US" sz="2000" b="1" i="0" u="none" strike="noStrike" baseline="0">
              <a:solidFill>
                <a:srgbClr val="0000FF"/>
              </a:solidFill>
              <a:latin typeface="ＭＳ Ｐゴシック" panose="020B0600070205080204" pitchFamily="50" charset="-128"/>
              <a:ea typeface="ＭＳ Ｐゴシック" panose="020B0600070205080204" pitchFamily="50" charset="-128"/>
            </a:rPr>
            <a:t>拠点都市環境整備型　では　このシートは入力不要です。</a:t>
          </a:r>
          <a:endParaRPr lang="en-US" altLang="ja-JP" sz="20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3.bin"/><Relationship Id="rId1" Type="http://schemas.openxmlformats.org/officeDocument/2006/relationships/hyperlink" Target="http://xx-prs.co.jp/XXX"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xx-prs.co.jp/XXX"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9C053-BCB3-49EB-B357-1B73647910BE}">
  <sheetPr>
    <tabColor rgb="FFFFC000"/>
    <pageSetUpPr fitToPage="1"/>
  </sheetPr>
  <dimension ref="B1:N95"/>
  <sheetViews>
    <sheetView view="pageBreakPreview" topLeftCell="A19" zoomScale="85" zoomScaleNormal="100" zoomScaleSheetLayoutView="85" workbookViewId="0">
      <selection activeCell="I27" sqref="I27"/>
    </sheetView>
  </sheetViews>
  <sheetFormatPr defaultColWidth="9" defaultRowHeight="12"/>
  <cols>
    <col min="1" max="1" width="4.5" style="13" customWidth="1"/>
    <col min="2" max="2" width="6.25" style="13" customWidth="1"/>
    <col min="3" max="3" width="33.625" style="13" customWidth="1"/>
    <col min="4" max="4" width="7.25" style="13" customWidth="1"/>
    <col min="5" max="5" width="14.5" style="13" customWidth="1"/>
    <col min="6" max="6" width="32.5" style="14" customWidth="1"/>
    <col min="7" max="7" width="11.875" style="13" customWidth="1"/>
    <col min="8" max="8" width="4.75" style="13" customWidth="1"/>
    <col min="9" max="9" width="17.375" style="13" customWidth="1"/>
    <col min="10" max="16384" width="9" style="13"/>
  </cols>
  <sheetData>
    <row r="1" spans="2:14">
      <c r="B1" s="12" t="s">
        <v>484</v>
      </c>
    </row>
    <row r="2" spans="2:14" ht="5.25" customHeight="1"/>
    <row r="3" spans="2:14" s="15" customFormat="1" ht="24" customHeight="1">
      <c r="B3" s="84" t="s">
        <v>148</v>
      </c>
      <c r="C3" s="286"/>
      <c r="D3" s="286"/>
      <c r="E3" s="286"/>
      <c r="F3" s="286"/>
      <c r="G3" s="286"/>
      <c r="H3" s="286"/>
      <c r="I3" s="286"/>
      <c r="K3" s="15" t="s">
        <v>149</v>
      </c>
      <c r="L3" s="13"/>
    </row>
    <row r="4" spans="2:14" ht="6.75" customHeight="1"/>
    <row r="5" spans="2:14" customFormat="1" ht="17.25" customHeight="1" thickBot="1">
      <c r="B5" s="287" t="s">
        <v>76</v>
      </c>
      <c r="C5" s="287"/>
      <c r="D5" s="287"/>
      <c r="E5" s="287"/>
      <c r="F5" s="287"/>
      <c r="G5" s="287" t="s">
        <v>77</v>
      </c>
      <c r="H5" s="287"/>
      <c r="I5" s="60" t="s">
        <v>78</v>
      </c>
      <c r="J5" s="1" t="s">
        <v>79</v>
      </c>
      <c r="K5" s="1"/>
      <c r="L5" s="13"/>
      <c r="M5" s="1"/>
      <c r="N5" s="1"/>
    </row>
    <row r="6" spans="2:14" customFormat="1" ht="17.100000000000001" customHeight="1" thickTop="1">
      <c r="B6" s="23" t="s">
        <v>253</v>
      </c>
      <c r="C6" s="24" t="s">
        <v>151</v>
      </c>
      <c r="D6" s="34" t="s">
        <v>267</v>
      </c>
      <c r="E6" s="35"/>
      <c r="F6" s="36"/>
      <c r="G6" s="209">
        <f>'1.GAPファンド'!G8</f>
        <v>0</v>
      </c>
      <c r="H6" s="21" t="s">
        <v>131</v>
      </c>
      <c r="I6" s="22"/>
      <c r="J6" s="33" t="s">
        <v>270</v>
      </c>
      <c r="K6" s="1"/>
      <c r="L6" s="1"/>
      <c r="M6" s="1"/>
      <c r="N6" s="1"/>
    </row>
    <row r="7" spans="2:14" customFormat="1" ht="17.100000000000001" customHeight="1">
      <c r="B7" s="23"/>
      <c r="C7" s="24"/>
      <c r="D7" s="30" t="s">
        <v>268</v>
      </c>
      <c r="E7" s="35"/>
      <c r="F7" s="36"/>
      <c r="G7" s="209">
        <f>'1.GAPファンド'!H8</f>
        <v>0</v>
      </c>
      <c r="H7" s="21" t="s">
        <v>131</v>
      </c>
      <c r="I7" s="22"/>
      <c r="J7" s="33" t="s">
        <v>270</v>
      </c>
      <c r="K7" s="1"/>
      <c r="L7" s="1"/>
      <c r="M7" s="1"/>
      <c r="N7" s="1"/>
    </row>
    <row r="8" spans="2:14" customFormat="1" ht="17.100000000000001" customHeight="1">
      <c r="B8" s="23"/>
      <c r="C8" s="26"/>
      <c r="D8" s="30" t="s">
        <v>269</v>
      </c>
      <c r="E8" s="35"/>
      <c r="F8" s="36"/>
      <c r="G8" s="209">
        <f>'1.GAPファンド'!I8</f>
        <v>0</v>
      </c>
      <c r="H8" s="21" t="s">
        <v>131</v>
      </c>
      <c r="I8" s="22"/>
      <c r="J8" s="33" t="s">
        <v>270</v>
      </c>
      <c r="K8" s="1"/>
      <c r="L8" s="1"/>
      <c r="M8" s="1"/>
      <c r="N8" s="1"/>
    </row>
    <row r="9" spans="2:14" customFormat="1" ht="17.100000000000001" customHeight="1">
      <c r="B9" s="19" t="s">
        <v>254</v>
      </c>
      <c r="C9" s="20" t="s">
        <v>150</v>
      </c>
      <c r="D9" s="30" t="s">
        <v>152</v>
      </c>
      <c r="E9" s="35"/>
      <c r="F9" s="36"/>
      <c r="G9" s="59"/>
      <c r="H9" s="21" t="s">
        <v>123</v>
      </c>
      <c r="I9" s="22"/>
      <c r="J9" s="201" t="s">
        <v>85</v>
      </c>
      <c r="K9" s="1"/>
      <c r="L9" s="1"/>
      <c r="M9" s="1"/>
      <c r="N9" s="1"/>
    </row>
    <row r="10" spans="2:14" customFormat="1" ht="17.100000000000001" customHeight="1">
      <c r="B10" s="23"/>
      <c r="C10" s="24"/>
      <c r="D10" s="34" t="s">
        <v>110</v>
      </c>
      <c r="E10" s="35"/>
      <c r="F10" s="36"/>
      <c r="G10" s="209">
        <f>'1.GAPファンド'!D8</f>
        <v>0</v>
      </c>
      <c r="H10" s="21" t="s">
        <v>7</v>
      </c>
      <c r="I10" s="22"/>
      <c r="J10" s="33" t="s">
        <v>270</v>
      </c>
      <c r="K10" s="1"/>
      <c r="L10" s="1"/>
      <c r="M10" s="1"/>
      <c r="N10" s="1"/>
    </row>
    <row r="11" spans="2:14" customFormat="1" ht="17.100000000000001" customHeight="1">
      <c r="B11" s="23"/>
      <c r="C11" s="24"/>
      <c r="D11" s="34" t="s">
        <v>111</v>
      </c>
      <c r="E11" s="35"/>
      <c r="F11" s="36"/>
      <c r="G11" s="209">
        <f>'1.GAPファンド'!E8</f>
        <v>0</v>
      </c>
      <c r="H11" s="21" t="s">
        <v>7</v>
      </c>
      <c r="I11" s="22"/>
      <c r="J11" s="33" t="s">
        <v>270</v>
      </c>
      <c r="K11" s="1"/>
      <c r="L11" s="1"/>
      <c r="M11" s="1"/>
      <c r="N11" s="1"/>
    </row>
    <row r="12" spans="2:14" customFormat="1" ht="17.100000000000001" customHeight="1">
      <c r="B12" s="23"/>
      <c r="C12" s="24"/>
      <c r="D12" s="34" t="s">
        <v>112</v>
      </c>
      <c r="E12" s="35"/>
      <c r="F12" s="36"/>
      <c r="G12" s="209" t="e">
        <f>'1.GAPファンド'!F8*100</f>
        <v>#DIV/0!</v>
      </c>
      <c r="H12" s="21" t="s">
        <v>113</v>
      </c>
      <c r="I12" s="22"/>
      <c r="J12" s="33" t="s">
        <v>270</v>
      </c>
      <c r="K12" s="1"/>
      <c r="L12" s="1"/>
      <c r="M12" s="1"/>
      <c r="N12" s="1"/>
    </row>
    <row r="13" spans="2:14" customFormat="1" ht="17.100000000000001" customHeight="1">
      <c r="B13" s="23"/>
      <c r="C13" s="24"/>
      <c r="D13" s="34" t="s">
        <v>19</v>
      </c>
      <c r="E13" s="53"/>
      <c r="F13" s="54"/>
      <c r="G13" s="209">
        <f>COUNTA('2-3.起業・事業化に向けた研修'!G8:G37)</f>
        <v>0</v>
      </c>
      <c r="H13" s="17" t="s">
        <v>114</v>
      </c>
      <c r="I13" s="18"/>
      <c r="J13" s="33" t="s">
        <v>293</v>
      </c>
      <c r="K13" s="1"/>
      <c r="L13" s="1"/>
      <c r="M13" s="1"/>
      <c r="N13" s="1"/>
    </row>
    <row r="14" spans="2:14" customFormat="1" ht="17.100000000000001" customHeight="1">
      <c r="B14" s="51"/>
      <c r="C14" s="52"/>
      <c r="D14" s="28" t="s">
        <v>155</v>
      </c>
      <c r="E14" s="55"/>
      <c r="F14" s="176" t="s">
        <v>15</v>
      </c>
      <c r="G14" s="59"/>
      <c r="H14" s="17" t="s">
        <v>123</v>
      </c>
      <c r="I14" s="18"/>
      <c r="J14" s="201" t="s">
        <v>85</v>
      </c>
      <c r="K14" s="1"/>
      <c r="L14" s="1"/>
      <c r="M14" s="1"/>
      <c r="N14" s="1"/>
    </row>
    <row r="15" spans="2:14" customFormat="1" ht="17.100000000000001" customHeight="1">
      <c r="B15" s="51"/>
      <c r="C15" s="52"/>
      <c r="D15" s="88"/>
      <c r="E15" s="89"/>
      <c r="F15" s="176" t="s">
        <v>130</v>
      </c>
      <c r="G15" s="59"/>
      <c r="H15" s="17" t="s">
        <v>123</v>
      </c>
      <c r="I15" s="18"/>
      <c r="J15" s="201" t="s">
        <v>85</v>
      </c>
      <c r="K15" s="1"/>
      <c r="L15" s="1"/>
      <c r="M15" s="1"/>
      <c r="N15" s="1"/>
    </row>
    <row r="16" spans="2:14" customFormat="1" ht="17.100000000000001" customHeight="1">
      <c r="B16" s="49"/>
      <c r="C16" s="50"/>
      <c r="D16" s="30"/>
      <c r="E16" s="53"/>
      <c r="F16" s="176" t="s">
        <v>162</v>
      </c>
      <c r="G16" s="59"/>
      <c r="H16" s="17" t="s">
        <v>123</v>
      </c>
      <c r="I16" s="18"/>
      <c r="J16" s="201" t="s">
        <v>85</v>
      </c>
      <c r="K16" s="1"/>
      <c r="L16" s="1"/>
      <c r="M16" s="1"/>
      <c r="N16" s="1"/>
    </row>
    <row r="17" spans="2:14" customFormat="1" ht="17.100000000000001" customHeight="1">
      <c r="B17" s="23" t="s">
        <v>80</v>
      </c>
      <c r="C17" s="24" t="s">
        <v>153</v>
      </c>
      <c r="D17" s="46" t="s">
        <v>156</v>
      </c>
      <c r="E17" s="46"/>
      <c r="F17" s="210"/>
      <c r="G17" s="209">
        <f>SUM('2-1.研究開発課題'!L9:L38)</f>
        <v>0</v>
      </c>
      <c r="H17" s="21" t="s">
        <v>7</v>
      </c>
      <c r="I17" s="22"/>
      <c r="J17" s="33" t="s">
        <v>284</v>
      </c>
      <c r="K17" s="1"/>
      <c r="L17" s="1"/>
      <c r="M17" s="1"/>
      <c r="N17" s="1"/>
    </row>
    <row r="18" spans="2:14" customFormat="1" ht="17.100000000000001" customHeight="1">
      <c r="B18" s="23"/>
      <c r="C18" s="24"/>
      <c r="D18" s="27" t="s">
        <v>81</v>
      </c>
      <c r="E18" s="28" t="s">
        <v>157</v>
      </c>
      <c r="F18" s="41" t="s">
        <v>83</v>
      </c>
      <c r="G18" s="209">
        <f>COUNTIF('3-1.知的財産権(出願)'!$I$12:$I$51,F18)</f>
        <v>0</v>
      </c>
      <c r="H18" s="21" t="s">
        <v>7</v>
      </c>
      <c r="I18" s="22"/>
      <c r="J18" s="33" t="s">
        <v>285</v>
      </c>
      <c r="K18" s="1"/>
      <c r="L18" s="1"/>
      <c r="M18" s="1"/>
      <c r="N18" s="1"/>
    </row>
    <row r="19" spans="2:14" customFormat="1" ht="17.100000000000001" customHeight="1">
      <c r="B19" s="23"/>
      <c r="C19" s="24"/>
      <c r="D19" s="29"/>
      <c r="E19" s="30"/>
      <c r="F19" s="42" t="s">
        <v>185</v>
      </c>
      <c r="G19" s="209">
        <f>COUNTIF('3-1.知的財産権(出願)'!$I$12:$I$51,F19)</f>
        <v>0</v>
      </c>
      <c r="H19" s="17" t="s">
        <v>7</v>
      </c>
      <c r="I19" s="18"/>
      <c r="J19" s="33" t="s">
        <v>285</v>
      </c>
      <c r="K19" s="1"/>
      <c r="L19" s="1"/>
      <c r="M19" s="1"/>
      <c r="N19" s="1"/>
    </row>
    <row r="20" spans="2:14" customFormat="1" ht="17.100000000000001" customHeight="1">
      <c r="B20" s="23"/>
      <c r="C20" s="24"/>
      <c r="D20" s="27" t="s">
        <v>84</v>
      </c>
      <c r="E20" s="28" t="s">
        <v>157</v>
      </c>
      <c r="F20" s="41" t="s">
        <v>83</v>
      </c>
      <c r="G20" s="209">
        <f>COUNTIF('3-2.知的財産権(登録)'!$I$11:$I$50,F20)</f>
        <v>0</v>
      </c>
      <c r="H20" s="21" t="s">
        <v>7</v>
      </c>
      <c r="I20" s="22"/>
      <c r="J20" s="33" t="s">
        <v>286</v>
      </c>
      <c r="K20" s="1"/>
      <c r="L20" s="1"/>
      <c r="M20" s="1"/>
      <c r="N20" s="1"/>
    </row>
    <row r="21" spans="2:14" customFormat="1" ht="17.100000000000001" customHeight="1">
      <c r="B21" s="23"/>
      <c r="C21" s="24"/>
      <c r="D21" s="29"/>
      <c r="E21" s="30"/>
      <c r="F21" s="42" t="s">
        <v>185</v>
      </c>
      <c r="G21" s="209">
        <f>COUNTIF('3-2.知的財産権(登録)'!$I$11:$I$50,F21)</f>
        <v>0</v>
      </c>
      <c r="H21" s="17" t="s">
        <v>7</v>
      </c>
      <c r="I21" s="18"/>
      <c r="J21" s="33" t="s">
        <v>286</v>
      </c>
      <c r="K21" s="1"/>
      <c r="L21" s="1"/>
      <c r="M21" s="1"/>
      <c r="N21" s="1"/>
    </row>
    <row r="22" spans="2:14" customFormat="1" ht="17.100000000000001" customHeight="1">
      <c r="B22" s="19" t="s">
        <v>255</v>
      </c>
      <c r="C22" s="20" t="s">
        <v>154</v>
      </c>
      <c r="D22" s="34" t="s">
        <v>252</v>
      </c>
      <c r="E22" s="35"/>
      <c r="F22" s="36"/>
      <c r="G22" s="209">
        <f>COUNTA('4.成果の発信(研究開発課題)'!C8:C37)</f>
        <v>0</v>
      </c>
      <c r="H22" s="21" t="s">
        <v>7</v>
      </c>
      <c r="I22" s="22"/>
      <c r="J22" s="202" t="s">
        <v>339</v>
      </c>
      <c r="K22" s="1"/>
      <c r="L22" s="1"/>
      <c r="M22" s="1"/>
      <c r="N22" s="1"/>
    </row>
    <row r="23" spans="2:14" customFormat="1" ht="17.100000000000001" customHeight="1">
      <c r="B23" s="19" t="s">
        <v>271</v>
      </c>
      <c r="C23" s="288" t="s">
        <v>289</v>
      </c>
      <c r="D23" s="290" t="s">
        <v>272</v>
      </c>
      <c r="E23" s="34" t="s">
        <v>119</v>
      </c>
      <c r="F23" s="36"/>
      <c r="G23" s="209">
        <f>COUNTA('5-1.アントレプログラム（本資金）'!G10:G39)</f>
        <v>0</v>
      </c>
      <c r="H23" s="21" t="s">
        <v>7</v>
      </c>
      <c r="I23" s="22"/>
      <c r="J23" s="38" t="s">
        <v>398</v>
      </c>
      <c r="K23" s="1"/>
      <c r="L23" s="1"/>
      <c r="M23" s="1"/>
      <c r="N23" s="1"/>
    </row>
    <row r="24" spans="2:14" customFormat="1" ht="17.100000000000001" customHeight="1">
      <c r="B24" s="23"/>
      <c r="C24" s="289"/>
      <c r="D24" s="291"/>
      <c r="E24" s="30" t="s">
        <v>396</v>
      </c>
      <c r="F24" s="39" t="s">
        <v>274</v>
      </c>
      <c r="G24" s="255">
        <f>SUM(G25:G29)</f>
        <v>0</v>
      </c>
      <c r="H24" s="17" t="s">
        <v>123</v>
      </c>
      <c r="I24" s="18"/>
      <c r="J24" s="38" t="s">
        <v>398</v>
      </c>
      <c r="K24" s="1"/>
      <c r="L24" s="1"/>
      <c r="M24" s="1"/>
      <c r="N24" s="1"/>
    </row>
    <row r="25" spans="2:14" customFormat="1" ht="17.100000000000001" customHeight="1">
      <c r="B25" s="23"/>
      <c r="C25" s="16"/>
      <c r="D25" s="291"/>
      <c r="E25" s="296" t="s">
        <v>171</v>
      </c>
      <c r="F25" s="39" t="s">
        <v>275</v>
      </c>
      <c r="G25" s="255">
        <f>SUM('5-1.アントレプログラム（本資金）'!P10:P39)</f>
        <v>0</v>
      </c>
      <c r="H25" s="17" t="s">
        <v>123</v>
      </c>
      <c r="I25" s="18"/>
      <c r="J25" s="38" t="s">
        <v>398</v>
      </c>
      <c r="K25" s="1"/>
      <c r="L25" s="1"/>
      <c r="M25" s="1"/>
      <c r="N25" s="1"/>
    </row>
    <row r="26" spans="2:14" customFormat="1" ht="17.100000000000001" customHeight="1">
      <c r="B26" s="23"/>
      <c r="C26" s="16"/>
      <c r="D26" s="291"/>
      <c r="E26" s="296"/>
      <c r="F26" s="39" t="s">
        <v>121</v>
      </c>
      <c r="G26" s="255">
        <f>SUM('5-1.アントレプログラム（本資金）'!Q10:Q39)</f>
        <v>0</v>
      </c>
      <c r="H26" s="17" t="s">
        <v>123</v>
      </c>
      <c r="I26" s="18"/>
      <c r="J26" s="38" t="s">
        <v>398</v>
      </c>
      <c r="K26" s="1"/>
      <c r="L26" s="1"/>
      <c r="M26" s="1"/>
      <c r="N26" s="1"/>
    </row>
    <row r="27" spans="2:14" customFormat="1" ht="17.100000000000001" customHeight="1">
      <c r="B27" s="23"/>
      <c r="C27" s="16"/>
      <c r="D27" s="291"/>
      <c r="E27" s="296"/>
      <c r="F27" s="39" t="s">
        <v>122</v>
      </c>
      <c r="G27" s="255">
        <f>SUM('5-1.アントレプログラム（本資金）'!R10:R39)</f>
        <v>0</v>
      </c>
      <c r="H27" s="17" t="s">
        <v>123</v>
      </c>
      <c r="I27" s="18"/>
      <c r="J27" s="38" t="s">
        <v>398</v>
      </c>
      <c r="K27" s="1"/>
      <c r="L27" s="1"/>
      <c r="M27" s="1"/>
      <c r="N27" s="1"/>
    </row>
    <row r="28" spans="2:14" customFormat="1" ht="17.100000000000001" customHeight="1">
      <c r="B28" s="23"/>
      <c r="C28" s="16"/>
      <c r="D28" s="291"/>
      <c r="E28" s="296"/>
      <c r="F28" s="39" t="s">
        <v>277</v>
      </c>
      <c r="G28" s="255">
        <f>SUM('5-1.アントレプログラム（本資金）'!S10:S39)</f>
        <v>0</v>
      </c>
      <c r="H28" s="17" t="s">
        <v>123</v>
      </c>
      <c r="I28" s="18"/>
      <c r="J28" s="38" t="s">
        <v>398</v>
      </c>
      <c r="K28" s="1"/>
      <c r="L28" s="1"/>
      <c r="M28" s="1"/>
      <c r="N28" s="1"/>
    </row>
    <row r="29" spans="2:14" customFormat="1" ht="17.100000000000001" customHeight="1">
      <c r="B29" s="23"/>
      <c r="C29" s="16"/>
      <c r="D29" s="291"/>
      <c r="E29" s="296"/>
      <c r="F29" s="39" t="s">
        <v>276</v>
      </c>
      <c r="G29" s="255">
        <f>SUM('5-1.アントレプログラム（本資金）'!T10:T39)</f>
        <v>0</v>
      </c>
      <c r="H29" s="17" t="s">
        <v>123</v>
      </c>
      <c r="I29" s="18"/>
      <c r="J29" s="38" t="s">
        <v>398</v>
      </c>
      <c r="K29" s="1"/>
      <c r="L29" s="1"/>
      <c r="M29" s="1"/>
      <c r="N29" s="1"/>
    </row>
    <row r="30" spans="2:14" customFormat="1" ht="17.100000000000001" customHeight="1">
      <c r="B30" s="23"/>
      <c r="C30" s="16"/>
      <c r="D30" s="291"/>
      <c r="E30" s="296" t="s">
        <v>172</v>
      </c>
      <c r="F30" s="39" t="s">
        <v>291</v>
      </c>
      <c r="G30" s="255">
        <f>SUM('5-1.アントレプログラム（本資金）'!U10:U39)</f>
        <v>0</v>
      </c>
      <c r="H30" s="17" t="s">
        <v>123</v>
      </c>
      <c r="I30" s="18"/>
      <c r="J30" s="38" t="s">
        <v>398</v>
      </c>
      <c r="K30" s="1"/>
      <c r="L30" s="1"/>
      <c r="M30" s="1"/>
      <c r="N30" s="1"/>
    </row>
    <row r="31" spans="2:14" customFormat="1" ht="17.100000000000001" customHeight="1">
      <c r="B31" s="23"/>
      <c r="C31" s="16"/>
      <c r="D31" s="291"/>
      <c r="E31" s="296"/>
      <c r="F31" s="39" t="s">
        <v>290</v>
      </c>
      <c r="G31" s="255">
        <f>SUM('5-1.アントレプログラム（本資金）'!V10:V39)</f>
        <v>0</v>
      </c>
      <c r="H31" s="17" t="s">
        <v>123</v>
      </c>
      <c r="I31" s="18"/>
      <c r="J31" s="38" t="s">
        <v>398</v>
      </c>
      <c r="K31" s="1"/>
      <c r="L31" s="1"/>
      <c r="M31" s="1"/>
      <c r="N31" s="1"/>
    </row>
    <row r="32" spans="2:14" customFormat="1" ht="17.100000000000001" customHeight="1">
      <c r="B32" s="23"/>
      <c r="C32" s="16"/>
      <c r="D32" s="291"/>
      <c r="E32" s="296"/>
      <c r="F32" s="39" t="s">
        <v>292</v>
      </c>
      <c r="G32" s="255">
        <f>SUM('5-1.アントレプログラム（本資金）'!W10:W39)</f>
        <v>0</v>
      </c>
      <c r="H32" s="17" t="s">
        <v>123</v>
      </c>
      <c r="I32" s="18"/>
      <c r="J32" s="38" t="s">
        <v>398</v>
      </c>
      <c r="K32" s="1"/>
      <c r="L32" s="1"/>
      <c r="M32" s="1"/>
      <c r="N32" s="1"/>
    </row>
    <row r="33" spans="2:14" customFormat="1" ht="17.100000000000001" customHeight="1">
      <c r="B33" s="23"/>
      <c r="C33" s="16"/>
      <c r="D33" s="292"/>
      <c r="E33" s="296"/>
      <c r="F33" s="39" t="s">
        <v>276</v>
      </c>
      <c r="G33" s="255">
        <f>SUM('5-1.アントレプログラム（本資金）'!X10:X39)</f>
        <v>0</v>
      </c>
      <c r="H33" s="17" t="s">
        <v>123</v>
      </c>
      <c r="I33" s="18"/>
      <c r="J33" s="38" t="s">
        <v>398</v>
      </c>
      <c r="K33" s="1"/>
      <c r="L33" s="1"/>
      <c r="M33" s="1"/>
      <c r="N33" s="1"/>
    </row>
    <row r="34" spans="2:14" customFormat="1" ht="17.100000000000001" customHeight="1">
      <c r="B34" s="23"/>
      <c r="C34" s="16"/>
      <c r="D34" s="256" t="s">
        <v>273</v>
      </c>
      <c r="E34" s="32" t="s">
        <v>119</v>
      </c>
      <c r="F34" s="37"/>
      <c r="G34" s="255">
        <f>COUNTA('5-2.アントレプログラム(資金外）'!E8:E207)</f>
        <v>0</v>
      </c>
      <c r="H34" s="21" t="s">
        <v>7</v>
      </c>
      <c r="I34" s="18"/>
      <c r="J34" s="38" t="s">
        <v>399</v>
      </c>
      <c r="K34" s="1"/>
      <c r="L34" s="1"/>
      <c r="M34" s="1"/>
      <c r="N34" s="1"/>
    </row>
    <row r="35" spans="2:14" customFormat="1" ht="17.100000000000001" customHeight="1">
      <c r="B35" s="23"/>
      <c r="C35" s="16"/>
      <c r="D35" s="256"/>
      <c r="E35" s="30" t="s">
        <v>396</v>
      </c>
      <c r="F35" s="37"/>
      <c r="G35" s="255">
        <f>SUM('5-2.アントレプログラム(資金外）'!G8:G207)</f>
        <v>0</v>
      </c>
      <c r="H35" s="17" t="s">
        <v>123</v>
      </c>
      <c r="I35" s="18"/>
      <c r="J35" s="38" t="s">
        <v>399</v>
      </c>
      <c r="K35" s="1"/>
      <c r="L35" s="1"/>
      <c r="M35" s="1"/>
      <c r="N35" s="1"/>
    </row>
    <row r="36" spans="2:14" customFormat="1" ht="17.100000000000001" customHeight="1">
      <c r="B36" s="25"/>
      <c r="C36" s="40"/>
      <c r="D36" s="293" t="s">
        <v>397</v>
      </c>
      <c r="E36" s="294"/>
      <c r="F36" s="295"/>
      <c r="G36" s="255">
        <f>SUMIF('5-1.アントレプログラム（本資金）'!F10:F39,"社会実践",'5-1.アントレプログラム（本資金）'!P10:P39)+SUMIF('5-1.アントレプログラム（本資金）'!F10:F39,"社会実践",'5-1.アントレプログラム（本資金）'!Q10:Q39)+SUMIF('5-1.アントレプログラム（本資金）'!F10:F39,"社会実践",'5-1.アントレプログラム（本資金）'!R10:R39)+SUMIF('5-1.アントレプログラム（本資金）'!F10:F39,"社会実践",'5-1.アントレプログラム（本資金）'!S10:S39)+SUMIF('5-1.アントレプログラム（本資金）'!F10:F39,"社会実践",'5-1.アントレプログラム（本資金）'!T10:T39)+SUMIF('5-2.アントレプログラム(資金外）'!D8:D207,"社会実践",'5-2.アントレプログラム(資金外）'!G8:G207)</f>
        <v>0</v>
      </c>
      <c r="H36" s="17" t="s">
        <v>123</v>
      </c>
      <c r="I36" s="18"/>
      <c r="J36" s="38" t="s">
        <v>399</v>
      </c>
      <c r="K36" s="1"/>
      <c r="L36" s="1"/>
      <c r="M36" s="1"/>
      <c r="N36" s="1"/>
    </row>
    <row r="37" spans="2:14" customFormat="1" ht="17.100000000000001" customHeight="1">
      <c r="B37" s="19" t="s">
        <v>86</v>
      </c>
      <c r="C37" s="267" t="s">
        <v>295</v>
      </c>
      <c r="D37" s="263" t="s">
        <v>119</v>
      </c>
      <c r="E37" s="263"/>
      <c r="F37" s="39" t="s">
        <v>272</v>
      </c>
      <c r="G37" s="255">
        <f>COUNTIF('6.小中高向けアントレプログラム'!C10:C39,'6.小中高向けアントレプログラム'!C8)</f>
        <v>0</v>
      </c>
      <c r="H37" s="21" t="s">
        <v>7</v>
      </c>
      <c r="I37" s="18"/>
      <c r="J37" s="38" t="s">
        <v>296</v>
      </c>
      <c r="K37" s="1"/>
      <c r="L37" s="1"/>
      <c r="M37" s="1"/>
      <c r="N37" s="1"/>
    </row>
    <row r="38" spans="2:14" customFormat="1" ht="17.100000000000001" customHeight="1">
      <c r="B38" s="23"/>
      <c r="C38" s="268"/>
      <c r="D38" s="263"/>
      <c r="E38" s="263"/>
      <c r="F38" s="39" t="s">
        <v>273</v>
      </c>
      <c r="G38" s="255">
        <f>COUNTIF('6.小中高向けアントレプログラム'!C10:C39,'6.小中高向けアントレプログラム'!C9)</f>
        <v>0</v>
      </c>
      <c r="H38" s="21" t="s">
        <v>7</v>
      </c>
      <c r="I38" s="18"/>
      <c r="J38" s="38" t="s">
        <v>296</v>
      </c>
      <c r="K38" s="1"/>
      <c r="L38" s="1"/>
      <c r="M38" s="1"/>
      <c r="N38" s="1"/>
    </row>
    <row r="39" spans="2:14" customFormat="1" ht="17.100000000000001" customHeight="1">
      <c r="B39" s="23"/>
      <c r="C39" s="182"/>
      <c r="D39" s="280" t="s">
        <v>396</v>
      </c>
      <c r="E39" s="281"/>
      <c r="F39" s="41" t="s">
        <v>302</v>
      </c>
      <c r="G39" s="255">
        <f>SUM('6.小中高向けアントレプログラム'!M10:M39)</f>
        <v>0</v>
      </c>
      <c r="H39" s="17" t="s">
        <v>123</v>
      </c>
      <c r="I39" s="18"/>
      <c r="J39" s="38" t="s">
        <v>296</v>
      </c>
      <c r="K39" s="1"/>
      <c r="L39" s="1"/>
      <c r="M39" s="1"/>
      <c r="N39" s="1"/>
    </row>
    <row r="40" spans="2:14" customFormat="1" ht="17.100000000000001" customHeight="1">
      <c r="B40" s="23"/>
      <c r="C40" s="44"/>
      <c r="D40" s="282"/>
      <c r="E40" s="283"/>
      <c r="F40" s="42" t="s">
        <v>126</v>
      </c>
      <c r="G40" s="255">
        <f>SUM('6.小中高向けアントレプログラム'!N10:N39)</f>
        <v>0</v>
      </c>
      <c r="H40" s="17" t="s">
        <v>123</v>
      </c>
      <c r="I40" s="18"/>
      <c r="J40" s="38" t="s">
        <v>296</v>
      </c>
      <c r="K40" s="1"/>
      <c r="L40" s="1"/>
      <c r="M40" s="1"/>
      <c r="N40" s="1"/>
    </row>
    <row r="41" spans="2:14" customFormat="1" ht="17.100000000000001" customHeight="1">
      <c r="B41" s="23"/>
      <c r="C41" s="44"/>
      <c r="D41" s="282"/>
      <c r="E41" s="283"/>
      <c r="F41" s="42" t="s">
        <v>127</v>
      </c>
      <c r="G41" s="255">
        <f>SUM('6.小中高向けアントレプログラム'!O10:O39)</f>
        <v>0</v>
      </c>
      <c r="H41" s="17" t="s">
        <v>123</v>
      </c>
      <c r="I41" s="18"/>
      <c r="J41" s="38" t="s">
        <v>296</v>
      </c>
      <c r="K41" s="1"/>
      <c r="L41" s="1"/>
      <c r="M41" s="1"/>
      <c r="N41" s="1"/>
    </row>
    <row r="42" spans="2:14" customFormat="1" ht="17.100000000000001" customHeight="1">
      <c r="B42" s="23"/>
      <c r="C42" s="183"/>
      <c r="D42" s="284"/>
      <c r="E42" s="285"/>
      <c r="F42" s="42" t="s">
        <v>29</v>
      </c>
      <c r="G42" s="255">
        <f>SUM('6.小中高向けアントレプログラム'!P10:P39)</f>
        <v>0</v>
      </c>
      <c r="H42" s="17" t="s">
        <v>123</v>
      </c>
      <c r="I42" s="18"/>
      <c r="J42" s="38" t="s">
        <v>296</v>
      </c>
      <c r="K42" s="1"/>
      <c r="L42" s="1"/>
      <c r="M42" s="1"/>
      <c r="N42" s="1"/>
    </row>
    <row r="43" spans="2:14" customFormat="1" ht="17.100000000000001" customHeight="1">
      <c r="B43" s="19" t="s">
        <v>303</v>
      </c>
      <c r="C43" s="20" t="s">
        <v>304</v>
      </c>
      <c r="D43" s="32" t="s">
        <v>467</v>
      </c>
      <c r="E43" s="32"/>
      <c r="F43" s="37"/>
      <c r="G43" s="255">
        <f>'7.アントレ教育関係者数'!C29</f>
        <v>0</v>
      </c>
      <c r="H43" s="17" t="s">
        <v>123</v>
      </c>
      <c r="I43" s="18"/>
      <c r="J43" s="38" t="s">
        <v>306</v>
      </c>
      <c r="K43" s="1"/>
      <c r="L43" s="1"/>
      <c r="M43" s="1"/>
      <c r="N43" s="1"/>
    </row>
    <row r="44" spans="2:14" customFormat="1" ht="17.100000000000001" customHeight="1">
      <c r="B44" s="23"/>
      <c r="C44" s="24"/>
      <c r="D44" s="32" t="s">
        <v>17</v>
      </c>
      <c r="E44" s="32"/>
      <c r="F44" s="37"/>
      <c r="G44" s="255">
        <f>'7.アントレ教育関係者数'!D29</f>
        <v>0</v>
      </c>
      <c r="H44" s="17" t="s">
        <v>123</v>
      </c>
      <c r="I44" s="18"/>
      <c r="J44" s="38" t="s">
        <v>306</v>
      </c>
      <c r="K44" s="1"/>
      <c r="L44" s="1"/>
      <c r="M44" s="1"/>
      <c r="N44" s="1"/>
    </row>
    <row r="45" spans="2:14" customFormat="1" ht="17.100000000000001" customHeight="1">
      <c r="B45" s="23"/>
      <c r="C45" s="24"/>
      <c r="D45" s="32" t="s">
        <v>125</v>
      </c>
      <c r="E45" s="32"/>
      <c r="F45" s="37"/>
      <c r="G45" s="255">
        <f>'7.アントレ教育関係者数'!E29</f>
        <v>0</v>
      </c>
      <c r="H45" s="17" t="s">
        <v>123</v>
      </c>
      <c r="I45" s="18"/>
      <c r="J45" s="38" t="s">
        <v>306</v>
      </c>
      <c r="K45" s="1"/>
      <c r="L45" s="1"/>
      <c r="M45" s="1"/>
      <c r="N45" s="1"/>
    </row>
    <row r="46" spans="2:14" customFormat="1" ht="17.100000000000001" customHeight="1">
      <c r="B46" s="23"/>
      <c r="C46" s="24"/>
      <c r="D46" s="32" t="s">
        <v>18</v>
      </c>
      <c r="E46" s="32"/>
      <c r="F46" s="37"/>
      <c r="G46" s="255">
        <f>'7.アントレ教育関係者数'!F29</f>
        <v>0</v>
      </c>
      <c r="H46" s="17" t="s">
        <v>123</v>
      </c>
      <c r="I46" s="18"/>
      <c r="J46" s="38" t="s">
        <v>306</v>
      </c>
      <c r="K46" s="1"/>
      <c r="L46" s="1"/>
      <c r="M46" s="1"/>
      <c r="N46" s="1"/>
    </row>
    <row r="47" spans="2:14" customFormat="1" ht="17.100000000000001" customHeight="1">
      <c r="B47" s="23"/>
      <c r="C47" s="24"/>
      <c r="D47" s="32" t="s">
        <v>305</v>
      </c>
      <c r="E47" s="32"/>
      <c r="F47" s="37"/>
      <c r="G47" s="255">
        <f>'7.アントレ教育関係者数'!G29</f>
        <v>0</v>
      </c>
      <c r="H47" s="17" t="s">
        <v>123</v>
      </c>
      <c r="I47" s="18"/>
      <c r="J47" s="38" t="s">
        <v>306</v>
      </c>
      <c r="K47" s="1"/>
      <c r="L47" s="1"/>
      <c r="M47" s="1"/>
      <c r="N47" s="1"/>
    </row>
    <row r="48" spans="2:14" customFormat="1" ht="17.100000000000001" customHeight="1">
      <c r="B48" s="19" t="s">
        <v>118</v>
      </c>
      <c r="C48" s="267" t="s">
        <v>311</v>
      </c>
      <c r="D48" s="264" t="s">
        <v>74</v>
      </c>
      <c r="E48" s="278" t="s">
        <v>46</v>
      </c>
      <c r="F48" s="39" t="s">
        <v>119</v>
      </c>
      <c r="G48" s="255">
        <f>COUNTIF('8-1.FDプログラム'!$J$8:$J$37,E48)</f>
        <v>0</v>
      </c>
      <c r="H48" s="21" t="s">
        <v>7</v>
      </c>
      <c r="I48" s="18"/>
      <c r="J48" s="38" t="s">
        <v>308</v>
      </c>
      <c r="K48" s="1"/>
      <c r="L48" s="1"/>
      <c r="M48" s="1"/>
      <c r="N48" s="1"/>
    </row>
    <row r="49" spans="2:14" customFormat="1" ht="17.100000000000001" customHeight="1">
      <c r="B49" s="23"/>
      <c r="C49" s="268"/>
      <c r="D49" s="265"/>
      <c r="E49" s="279"/>
      <c r="F49" s="39" t="s">
        <v>120</v>
      </c>
      <c r="G49" s="255">
        <f>SUMIF('8-1.FDプログラム'!$J$8:$J$37,E48,'8-1.FDプログラム'!$L$8:$L$37)</f>
        <v>0</v>
      </c>
      <c r="H49" s="17" t="s">
        <v>123</v>
      </c>
      <c r="I49" s="18"/>
      <c r="J49" s="38" t="s">
        <v>308</v>
      </c>
      <c r="K49" s="1"/>
      <c r="L49" s="1"/>
      <c r="M49" s="1"/>
      <c r="N49" s="1"/>
    </row>
    <row r="50" spans="2:14" customFormat="1" ht="17.100000000000001" customHeight="1">
      <c r="B50" s="23"/>
      <c r="C50" s="44"/>
      <c r="D50" s="265"/>
      <c r="E50" s="278" t="s">
        <v>47</v>
      </c>
      <c r="F50" s="39" t="s">
        <v>119</v>
      </c>
      <c r="G50" s="255">
        <f>COUNTIF('8-1.FDプログラム'!$J$8:$J$37,E50)</f>
        <v>0</v>
      </c>
      <c r="H50" s="21" t="s">
        <v>7</v>
      </c>
      <c r="I50" s="18"/>
      <c r="J50" s="38" t="s">
        <v>308</v>
      </c>
      <c r="K50" s="1"/>
      <c r="L50" s="1"/>
      <c r="M50" s="1"/>
      <c r="N50" s="1"/>
    </row>
    <row r="51" spans="2:14" customFormat="1" ht="17.100000000000001" customHeight="1">
      <c r="B51" s="23"/>
      <c r="C51" s="183"/>
      <c r="D51" s="266"/>
      <c r="E51" s="279"/>
      <c r="F51" s="39" t="s">
        <v>120</v>
      </c>
      <c r="G51" s="255">
        <f>SUMIF('8-1.FDプログラム'!$J$8:$J$37,E50,'8-1.FDプログラム'!$L$8:$L$37)</f>
        <v>0</v>
      </c>
      <c r="H51" s="17" t="s">
        <v>123</v>
      </c>
      <c r="I51" s="18"/>
      <c r="J51" s="38" t="s">
        <v>308</v>
      </c>
      <c r="K51" s="1"/>
      <c r="L51" s="1"/>
      <c r="M51" s="1"/>
      <c r="N51" s="1"/>
    </row>
    <row r="52" spans="2:14" customFormat="1" ht="17.100000000000001" customHeight="1">
      <c r="B52" s="23"/>
      <c r="C52" s="183"/>
      <c r="D52" s="32" t="s">
        <v>307</v>
      </c>
      <c r="E52" s="32"/>
      <c r="F52" s="37"/>
      <c r="G52" s="255">
        <f>'8-2.育成したアントレ指導・支援人材'!C30</f>
        <v>0</v>
      </c>
      <c r="H52" s="17" t="s">
        <v>123</v>
      </c>
      <c r="I52" s="18"/>
      <c r="J52" s="38" t="s">
        <v>312</v>
      </c>
      <c r="K52" s="1"/>
      <c r="L52" s="1"/>
      <c r="M52" s="1"/>
      <c r="N52" s="1"/>
    </row>
    <row r="53" spans="2:14" customFormat="1" ht="17.100000000000001" customHeight="1">
      <c r="B53" s="19" t="s">
        <v>124</v>
      </c>
      <c r="C53" s="45" t="s">
        <v>94</v>
      </c>
      <c r="D53" s="34" t="s">
        <v>313</v>
      </c>
      <c r="E53" s="32"/>
      <c r="F53" s="39"/>
      <c r="G53" s="255">
        <f>COUNTA('9-2.整備した設備機器'!C8:C27)</f>
        <v>0</v>
      </c>
      <c r="H53" s="21" t="s">
        <v>314</v>
      </c>
      <c r="I53" s="18"/>
      <c r="J53" s="38" t="s">
        <v>474</v>
      </c>
      <c r="K53" s="1"/>
      <c r="L53" s="1"/>
      <c r="M53" s="1"/>
      <c r="N53" s="1"/>
    </row>
    <row r="54" spans="2:14" customFormat="1" ht="16.5" customHeight="1">
      <c r="B54" s="23"/>
      <c r="C54" s="183"/>
      <c r="D54" s="34" t="s">
        <v>315</v>
      </c>
      <c r="E54" s="32"/>
      <c r="F54" s="39"/>
      <c r="G54" s="255">
        <f>COUNTA('9-1.起業環境の利用状況'!C8:C27)</f>
        <v>0</v>
      </c>
      <c r="H54" s="21" t="s">
        <v>314</v>
      </c>
      <c r="I54" s="18"/>
      <c r="J54" s="38" t="s">
        <v>475</v>
      </c>
      <c r="K54" s="1"/>
      <c r="L54" s="1"/>
      <c r="M54" s="1"/>
      <c r="N54" s="1"/>
    </row>
    <row r="55" spans="2:14" customFormat="1" ht="16.5" customHeight="1">
      <c r="B55" s="23"/>
      <c r="C55" s="183"/>
      <c r="D55" s="34" t="s">
        <v>317</v>
      </c>
      <c r="E55" s="32"/>
      <c r="F55" s="39"/>
      <c r="G55" s="255">
        <f>SUM('9-1.起業環境の利用状況'!D8:D27)</f>
        <v>0</v>
      </c>
      <c r="H55" s="17" t="s">
        <v>123</v>
      </c>
      <c r="I55" s="18"/>
      <c r="J55" s="38" t="s">
        <v>475</v>
      </c>
      <c r="K55" s="1"/>
      <c r="L55" s="1"/>
      <c r="M55" s="1"/>
      <c r="N55" s="1"/>
    </row>
    <row r="56" spans="2:14" customFormat="1" ht="27.6" customHeight="1">
      <c r="B56" s="23"/>
      <c r="C56" s="183"/>
      <c r="D56" s="269" t="s">
        <v>479</v>
      </c>
      <c r="E56" s="270"/>
      <c r="F56" s="271"/>
      <c r="G56" s="59"/>
      <c r="H56" s="17" t="s">
        <v>114</v>
      </c>
      <c r="I56" s="18"/>
      <c r="J56" s="33" t="s">
        <v>85</v>
      </c>
      <c r="K56" s="1"/>
      <c r="L56" s="1"/>
      <c r="M56" s="1"/>
      <c r="N56" s="1"/>
    </row>
    <row r="57" spans="2:14" customFormat="1" ht="17.100000000000001" customHeight="1">
      <c r="B57" s="19" t="s">
        <v>316</v>
      </c>
      <c r="C57" s="43" t="s">
        <v>401</v>
      </c>
      <c r="D57" s="200" t="s">
        <v>318</v>
      </c>
      <c r="E57" s="205"/>
      <c r="F57" s="206"/>
      <c r="G57" s="255">
        <f>COUNTA('9-3.起業環境を利用したプログラム'!G10:G39)</f>
        <v>0</v>
      </c>
      <c r="H57" s="21" t="s">
        <v>7</v>
      </c>
      <c r="I57" s="18"/>
      <c r="J57" s="38" t="s">
        <v>476</v>
      </c>
      <c r="K57" s="1"/>
      <c r="L57" s="1"/>
      <c r="M57" s="1"/>
      <c r="N57" s="1"/>
    </row>
    <row r="58" spans="2:14" customFormat="1" ht="17.100000000000001" customHeight="1">
      <c r="B58" s="23"/>
      <c r="C58" s="183"/>
      <c r="D58" s="34" t="s">
        <v>15</v>
      </c>
      <c r="E58" s="32"/>
      <c r="F58" s="39" t="s">
        <v>274</v>
      </c>
      <c r="G58" s="255">
        <f>SUM(G59:G63)</f>
        <v>0</v>
      </c>
      <c r="H58" s="17" t="s">
        <v>123</v>
      </c>
      <c r="I58" s="18"/>
      <c r="J58" s="38" t="s">
        <v>476</v>
      </c>
      <c r="K58" s="1"/>
      <c r="L58" s="1"/>
      <c r="M58" s="1"/>
      <c r="N58" s="1"/>
    </row>
    <row r="59" spans="2:14" customFormat="1" ht="17.100000000000001" customHeight="1">
      <c r="B59" s="23"/>
      <c r="C59" s="44"/>
      <c r="D59" s="272" t="s">
        <v>171</v>
      </c>
      <c r="E59" s="273"/>
      <c r="F59" s="39" t="s">
        <v>275</v>
      </c>
      <c r="G59" s="255">
        <f>SUM('9-3.起業環境を利用したプログラム'!P10:P39)</f>
        <v>0</v>
      </c>
      <c r="H59" s="17" t="s">
        <v>123</v>
      </c>
      <c r="I59" s="18"/>
      <c r="J59" s="38" t="s">
        <v>476</v>
      </c>
      <c r="K59" s="1"/>
      <c r="L59" s="1"/>
      <c r="M59" s="1"/>
      <c r="N59" s="1"/>
    </row>
    <row r="60" spans="2:14" customFormat="1" ht="17.100000000000001" customHeight="1">
      <c r="B60" s="23"/>
      <c r="C60" s="44"/>
      <c r="D60" s="274"/>
      <c r="E60" s="275"/>
      <c r="F60" s="39" t="s">
        <v>121</v>
      </c>
      <c r="G60" s="255">
        <f>SUM('9-3.起業環境を利用したプログラム'!Q10:Q39)</f>
        <v>0</v>
      </c>
      <c r="H60" s="17" t="s">
        <v>123</v>
      </c>
      <c r="I60" s="18"/>
      <c r="J60" s="38" t="s">
        <v>476</v>
      </c>
      <c r="K60" s="1"/>
      <c r="L60" s="1"/>
      <c r="M60" s="1"/>
      <c r="N60" s="1"/>
    </row>
    <row r="61" spans="2:14" customFormat="1" ht="17.100000000000001" customHeight="1">
      <c r="B61" s="23"/>
      <c r="C61" s="44"/>
      <c r="D61" s="274"/>
      <c r="E61" s="275"/>
      <c r="F61" s="39" t="s">
        <v>122</v>
      </c>
      <c r="G61" s="255">
        <f>SUM('9-3.起業環境を利用したプログラム'!R10:R39)</f>
        <v>0</v>
      </c>
      <c r="H61" s="17" t="s">
        <v>123</v>
      </c>
      <c r="I61" s="18"/>
      <c r="J61" s="38" t="s">
        <v>476</v>
      </c>
      <c r="K61" s="1"/>
      <c r="L61" s="1"/>
      <c r="M61" s="1"/>
      <c r="N61" s="1"/>
    </row>
    <row r="62" spans="2:14" customFormat="1" ht="17.100000000000001" customHeight="1">
      <c r="B62" s="23"/>
      <c r="C62" s="44"/>
      <c r="D62" s="274"/>
      <c r="E62" s="275"/>
      <c r="F62" s="39" t="s">
        <v>277</v>
      </c>
      <c r="G62" s="255">
        <f>SUM('9-3.起業環境を利用したプログラム'!S10:S39)</f>
        <v>0</v>
      </c>
      <c r="H62" s="17" t="s">
        <v>123</v>
      </c>
      <c r="I62" s="18"/>
      <c r="J62" s="38" t="s">
        <v>476</v>
      </c>
      <c r="K62" s="1"/>
      <c r="L62" s="1"/>
      <c r="M62" s="1"/>
      <c r="N62" s="1"/>
    </row>
    <row r="63" spans="2:14" customFormat="1" ht="17.100000000000001" customHeight="1">
      <c r="B63" s="23"/>
      <c r="C63" s="16"/>
      <c r="D63" s="276"/>
      <c r="E63" s="277"/>
      <c r="F63" s="39" t="s">
        <v>276</v>
      </c>
      <c r="G63" s="255">
        <f>SUM('9-3.起業環境を利用したプログラム'!T10:T39)</f>
        <v>0</v>
      </c>
      <c r="H63" s="17" t="s">
        <v>123</v>
      </c>
      <c r="I63" s="18"/>
      <c r="J63" s="38" t="s">
        <v>476</v>
      </c>
      <c r="K63" s="1"/>
      <c r="L63" s="1"/>
      <c r="M63" s="1"/>
      <c r="N63" s="1"/>
    </row>
    <row r="64" spans="2:14" customFormat="1" ht="17.100000000000001" customHeight="1">
      <c r="B64" s="23"/>
      <c r="C64" s="16"/>
      <c r="D64" s="272" t="s">
        <v>172</v>
      </c>
      <c r="E64" s="273"/>
      <c r="F64" s="39" t="s">
        <v>291</v>
      </c>
      <c r="G64" s="255">
        <f>SUM('9-3.起業環境を利用したプログラム'!U10:U39)</f>
        <v>0</v>
      </c>
      <c r="H64" s="17" t="s">
        <v>123</v>
      </c>
      <c r="I64" s="18"/>
      <c r="J64" s="38" t="s">
        <v>476</v>
      </c>
      <c r="K64" s="1"/>
      <c r="L64" s="1"/>
      <c r="M64" s="1"/>
      <c r="N64" s="1"/>
    </row>
    <row r="65" spans="2:14" customFormat="1" ht="17.100000000000001" customHeight="1">
      <c r="B65" s="23"/>
      <c r="C65" s="16"/>
      <c r="D65" s="274"/>
      <c r="E65" s="275"/>
      <c r="F65" s="39" t="s">
        <v>290</v>
      </c>
      <c r="G65" s="255">
        <f>SUM('9-3.起業環境を利用したプログラム'!V10:V39)</f>
        <v>0</v>
      </c>
      <c r="H65" s="17" t="s">
        <v>123</v>
      </c>
      <c r="I65" s="18"/>
      <c r="J65" s="38" t="s">
        <v>476</v>
      </c>
      <c r="K65" s="1"/>
      <c r="L65" s="1"/>
      <c r="M65" s="1"/>
      <c r="N65" s="1"/>
    </row>
    <row r="66" spans="2:14" customFormat="1" ht="17.100000000000001" customHeight="1">
      <c r="B66" s="23"/>
      <c r="C66" s="16"/>
      <c r="D66" s="274"/>
      <c r="E66" s="275"/>
      <c r="F66" s="39" t="s">
        <v>292</v>
      </c>
      <c r="G66" s="255">
        <f>SUM('9-3.起業環境を利用したプログラム'!W10:W39)</f>
        <v>0</v>
      </c>
      <c r="H66" s="17" t="s">
        <v>123</v>
      </c>
      <c r="I66" s="18"/>
      <c r="J66" s="38" t="s">
        <v>476</v>
      </c>
      <c r="K66" s="1"/>
      <c r="L66" s="1"/>
      <c r="M66" s="1"/>
      <c r="N66" s="1"/>
    </row>
    <row r="67" spans="2:14" customFormat="1" ht="17.100000000000001" customHeight="1">
      <c r="B67" s="23"/>
      <c r="C67" s="16"/>
      <c r="D67" s="274"/>
      <c r="E67" s="275"/>
      <c r="F67" s="39" t="s">
        <v>276</v>
      </c>
      <c r="G67" s="255">
        <f>SUM('9-3.起業環境を利用したプログラム'!X10:X39)</f>
        <v>0</v>
      </c>
      <c r="H67" s="17" t="s">
        <v>123</v>
      </c>
      <c r="I67" s="18"/>
      <c r="J67" s="38" t="s">
        <v>476</v>
      </c>
      <c r="K67" s="1"/>
      <c r="L67" s="1"/>
      <c r="M67" s="1"/>
      <c r="N67" s="1"/>
    </row>
    <row r="68" spans="2:14" customFormat="1" ht="17.100000000000001" customHeight="1">
      <c r="B68" s="19" t="s">
        <v>319</v>
      </c>
      <c r="C68" s="199" t="s">
        <v>320</v>
      </c>
      <c r="D68" s="204" t="s">
        <v>322</v>
      </c>
      <c r="E68" s="204"/>
      <c r="F68" s="206"/>
      <c r="G68" s="255">
        <f>SUM('11-1.会議実施状況'!F10:F49)</f>
        <v>0</v>
      </c>
      <c r="H68" s="17" t="s">
        <v>114</v>
      </c>
      <c r="I68" s="18"/>
      <c r="J68" s="38" t="s">
        <v>400</v>
      </c>
      <c r="K68" s="1"/>
      <c r="L68" s="1"/>
      <c r="M68" s="1"/>
      <c r="N68" s="1"/>
    </row>
    <row r="69" spans="2:14" customFormat="1" ht="17.100000000000001" customHeight="1">
      <c r="B69" s="23"/>
      <c r="C69" s="16"/>
      <c r="D69" s="263" t="s">
        <v>329</v>
      </c>
      <c r="E69" s="263"/>
      <c r="F69" s="39" t="s">
        <v>27</v>
      </c>
      <c r="G69" s="255">
        <f>COUNTA('11-2.PFでのイベント開催状況'!E8:E37)</f>
        <v>0</v>
      </c>
      <c r="H69" s="21" t="s">
        <v>325</v>
      </c>
      <c r="I69" s="18"/>
      <c r="J69" s="38" t="s">
        <v>324</v>
      </c>
      <c r="K69" s="1"/>
      <c r="L69" s="1"/>
      <c r="M69" s="1"/>
      <c r="N69" s="1"/>
    </row>
    <row r="70" spans="2:14" customFormat="1" ht="17.100000000000001" customHeight="1">
      <c r="B70" s="23"/>
      <c r="C70" s="16"/>
      <c r="D70" s="263"/>
      <c r="E70" s="263"/>
      <c r="F70" s="39" t="s">
        <v>120</v>
      </c>
      <c r="G70" s="255">
        <f>SUM('11-2.PFでのイベント開催状況'!G8:G37)</f>
        <v>0</v>
      </c>
      <c r="H70" s="17" t="s">
        <v>123</v>
      </c>
      <c r="I70" s="18"/>
      <c r="J70" s="38" t="s">
        <v>324</v>
      </c>
      <c r="K70" s="1"/>
      <c r="L70" s="1"/>
      <c r="M70" s="1"/>
      <c r="N70" s="1"/>
    </row>
    <row r="71" spans="2:14" customFormat="1" ht="17.100000000000001" customHeight="1">
      <c r="B71" s="23"/>
      <c r="C71" s="16"/>
      <c r="D71" s="194" t="s">
        <v>334</v>
      </c>
      <c r="E71" s="208"/>
      <c r="F71" s="39"/>
      <c r="G71" s="255">
        <f>COUNTA('11-3.コミュニティの設置状況'!C10:C39)</f>
        <v>0</v>
      </c>
      <c r="H71" s="17"/>
      <c r="I71" s="18"/>
      <c r="J71" s="38" t="s">
        <v>331</v>
      </c>
      <c r="K71" s="1"/>
      <c r="L71" s="1"/>
      <c r="M71" s="1"/>
      <c r="N71" s="1"/>
    </row>
    <row r="72" spans="2:14" customFormat="1" ht="17.100000000000001" customHeight="1">
      <c r="B72" s="23"/>
      <c r="C72" s="16"/>
      <c r="D72" s="194" t="s">
        <v>333</v>
      </c>
      <c r="E72" s="208"/>
      <c r="F72" s="39"/>
      <c r="G72" s="255">
        <f>COUNTA('11-4.海外とのネットワーク構築'!C8:C37)</f>
        <v>0</v>
      </c>
      <c r="H72" s="17"/>
      <c r="I72" s="18"/>
      <c r="J72" s="38" t="s">
        <v>332</v>
      </c>
      <c r="K72" s="1"/>
      <c r="L72" s="1"/>
      <c r="M72" s="1"/>
      <c r="N72" s="1"/>
    </row>
    <row r="73" spans="2:14" customFormat="1" ht="17.100000000000001" customHeight="1">
      <c r="B73" s="19" t="s">
        <v>87</v>
      </c>
      <c r="C73" s="20" t="s">
        <v>335</v>
      </c>
      <c r="D73" s="34" t="s">
        <v>336</v>
      </c>
      <c r="E73" s="35"/>
      <c r="F73" s="36"/>
      <c r="G73" s="209">
        <f>COUNTA('12.対外広報活動（全体）'!$D$8:$D$37)</f>
        <v>0</v>
      </c>
      <c r="H73" s="21" t="s">
        <v>7</v>
      </c>
      <c r="I73" s="22"/>
      <c r="J73" s="202" t="s">
        <v>340</v>
      </c>
      <c r="K73" s="1"/>
      <c r="L73" s="1"/>
      <c r="M73" s="1"/>
      <c r="N73" s="1"/>
    </row>
    <row r="74" spans="2:14" customFormat="1" ht="17.100000000000001" customHeight="1">
      <c r="B74" s="19" t="s">
        <v>327</v>
      </c>
      <c r="C74" s="221" t="s">
        <v>343</v>
      </c>
      <c r="D74" s="257" t="s">
        <v>133</v>
      </c>
      <c r="E74" s="258"/>
      <c r="F74" s="211" t="s">
        <v>274</v>
      </c>
      <c r="G74" s="255">
        <f>SUM(G76,G78,G80,G82)</f>
        <v>0</v>
      </c>
      <c r="H74" s="17" t="s">
        <v>131</v>
      </c>
      <c r="I74" s="18"/>
      <c r="J74" s="38" t="s">
        <v>342</v>
      </c>
      <c r="K74" s="1"/>
      <c r="L74" s="1"/>
      <c r="M74" s="1"/>
      <c r="N74" s="1"/>
    </row>
    <row r="75" spans="2:14" customFormat="1" ht="17.100000000000001" customHeight="1">
      <c r="B75" s="57"/>
      <c r="C75" s="56"/>
      <c r="D75" s="259"/>
      <c r="E75" s="260"/>
      <c r="F75" s="212"/>
      <c r="G75" s="255">
        <f>SUM(G77,G79,G81,G83)</f>
        <v>0</v>
      </c>
      <c r="H75" s="17" t="s">
        <v>256</v>
      </c>
      <c r="I75" s="18"/>
      <c r="J75" s="38" t="s">
        <v>342</v>
      </c>
      <c r="K75" s="1"/>
      <c r="L75" s="1"/>
      <c r="M75" s="1"/>
      <c r="N75" s="1"/>
    </row>
    <row r="76" spans="2:14" customFormat="1" ht="17.100000000000001" customHeight="1">
      <c r="B76" s="57"/>
      <c r="C76" s="56"/>
      <c r="D76" s="259"/>
      <c r="E76" s="260"/>
      <c r="F76" s="211" t="s">
        <v>135</v>
      </c>
      <c r="G76" s="255">
        <f>'13.外部資金・収入等'!D34</f>
        <v>0</v>
      </c>
      <c r="H76" s="17" t="s">
        <v>131</v>
      </c>
      <c r="I76" s="18"/>
      <c r="J76" s="38" t="s">
        <v>342</v>
      </c>
      <c r="K76" s="1"/>
      <c r="L76" s="1"/>
      <c r="M76" s="1"/>
      <c r="N76" s="1"/>
    </row>
    <row r="77" spans="2:14" customFormat="1" ht="17.100000000000001" customHeight="1">
      <c r="B77" s="57"/>
      <c r="C77" s="56"/>
      <c r="D77" s="259"/>
      <c r="E77" s="260"/>
      <c r="F77" s="212"/>
      <c r="G77" s="255">
        <f>'13.外部資金・収入等'!E34</f>
        <v>0</v>
      </c>
      <c r="H77" s="17" t="s">
        <v>256</v>
      </c>
      <c r="I77" s="18"/>
      <c r="J77" s="38" t="s">
        <v>342</v>
      </c>
      <c r="K77" s="1"/>
      <c r="L77" s="1"/>
      <c r="M77" s="1"/>
      <c r="N77" s="1"/>
    </row>
    <row r="78" spans="2:14" customFormat="1" ht="16.5" customHeight="1">
      <c r="B78" s="57"/>
      <c r="C78" s="56"/>
      <c r="D78" s="259"/>
      <c r="E78" s="260"/>
      <c r="F78" s="211" t="s">
        <v>136</v>
      </c>
      <c r="G78" s="255">
        <f>'13.外部資金・収入等'!F34</f>
        <v>0</v>
      </c>
      <c r="H78" s="17" t="s">
        <v>131</v>
      </c>
      <c r="I78" s="18"/>
      <c r="J78" s="38" t="s">
        <v>342</v>
      </c>
      <c r="K78" s="1"/>
      <c r="L78" s="1"/>
      <c r="M78" s="1"/>
      <c r="N78" s="1"/>
    </row>
    <row r="79" spans="2:14" customFormat="1" ht="17.100000000000001" customHeight="1">
      <c r="B79" s="57"/>
      <c r="C79" s="56"/>
      <c r="D79" s="259"/>
      <c r="E79" s="260"/>
      <c r="F79" s="212"/>
      <c r="G79" s="255">
        <f>'13.外部資金・収入等'!G34</f>
        <v>0</v>
      </c>
      <c r="H79" s="17" t="s">
        <v>256</v>
      </c>
      <c r="I79" s="18"/>
      <c r="J79" s="38" t="s">
        <v>342</v>
      </c>
      <c r="K79" s="1"/>
      <c r="L79" s="1"/>
      <c r="M79" s="1"/>
      <c r="N79" s="1"/>
    </row>
    <row r="80" spans="2:14" customFormat="1" ht="17.100000000000001" customHeight="1">
      <c r="B80" s="23"/>
      <c r="C80" s="56"/>
      <c r="D80" s="259"/>
      <c r="E80" s="260"/>
      <c r="F80" s="211" t="s">
        <v>137</v>
      </c>
      <c r="G80" s="255">
        <f>'13.外部資金・収入等'!H34</f>
        <v>0</v>
      </c>
      <c r="H80" s="17" t="s">
        <v>131</v>
      </c>
      <c r="I80" s="18"/>
      <c r="J80" s="38" t="s">
        <v>342</v>
      </c>
      <c r="K80" s="1"/>
      <c r="L80" s="1"/>
      <c r="M80" s="1"/>
      <c r="N80" s="1"/>
    </row>
    <row r="81" spans="2:14" customFormat="1" ht="17.100000000000001" customHeight="1">
      <c r="B81" s="57"/>
      <c r="C81" s="56"/>
      <c r="D81" s="259"/>
      <c r="E81" s="260"/>
      <c r="F81" s="212"/>
      <c r="G81" s="255">
        <f>'13.外部資金・収入等'!I34</f>
        <v>0</v>
      </c>
      <c r="H81" s="17" t="s">
        <v>256</v>
      </c>
      <c r="I81" s="18"/>
      <c r="J81" s="38" t="s">
        <v>342</v>
      </c>
      <c r="K81" s="1"/>
      <c r="L81" s="1"/>
      <c r="M81" s="1"/>
      <c r="N81" s="1"/>
    </row>
    <row r="82" spans="2:14" customFormat="1" ht="17.100000000000001" customHeight="1">
      <c r="B82" s="23"/>
      <c r="C82" s="56"/>
      <c r="D82" s="259"/>
      <c r="E82" s="260"/>
      <c r="F82" s="211" t="s">
        <v>138</v>
      </c>
      <c r="G82" s="255">
        <f>'13.外部資金・収入等'!J34</f>
        <v>0</v>
      </c>
      <c r="H82" s="17" t="s">
        <v>131</v>
      </c>
      <c r="I82" s="18"/>
      <c r="J82" s="38" t="s">
        <v>342</v>
      </c>
      <c r="K82" s="1"/>
      <c r="L82" s="1"/>
      <c r="M82" s="1"/>
      <c r="N82" s="1"/>
    </row>
    <row r="83" spans="2:14" customFormat="1" ht="17.100000000000001" customHeight="1">
      <c r="B83" s="23"/>
      <c r="C83" s="56"/>
      <c r="D83" s="261"/>
      <c r="E83" s="262"/>
      <c r="F83" s="212"/>
      <c r="G83" s="255">
        <f>'13.外部資金・収入等'!K34</f>
        <v>0</v>
      </c>
      <c r="H83" s="17" t="s">
        <v>256</v>
      </c>
      <c r="I83" s="18"/>
      <c r="J83" s="38" t="s">
        <v>342</v>
      </c>
      <c r="K83" s="1"/>
      <c r="L83" s="1"/>
      <c r="M83" s="1"/>
      <c r="N83" s="1"/>
    </row>
    <row r="84" spans="2:14" customFormat="1" ht="17.100000000000001" customHeight="1">
      <c r="B84" s="23"/>
      <c r="C84" s="56"/>
      <c r="D84" s="256" t="s">
        <v>134</v>
      </c>
      <c r="E84" s="256"/>
      <c r="F84" s="213" t="s">
        <v>345</v>
      </c>
      <c r="G84" s="255">
        <f>'13.外部資金・収入等'!M34</f>
        <v>0</v>
      </c>
      <c r="H84" s="21" t="s">
        <v>7</v>
      </c>
      <c r="I84" s="18"/>
      <c r="J84" s="38" t="s">
        <v>342</v>
      </c>
      <c r="K84" s="1"/>
      <c r="L84" s="1"/>
      <c r="M84" s="1"/>
      <c r="N84" s="1"/>
    </row>
    <row r="85" spans="2:14" customFormat="1" ht="17.100000000000001" customHeight="1">
      <c r="B85" s="58"/>
      <c r="C85" s="203"/>
      <c r="D85" s="256"/>
      <c r="E85" s="256"/>
      <c r="F85" s="213" t="s">
        <v>344</v>
      </c>
      <c r="G85" s="255">
        <f>'13.外部資金・収入等'!N34</f>
        <v>0</v>
      </c>
      <c r="H85" s="21" t="s">
        <v>7</v>
      </c>
      <c r="I85" s="18"/>
      <c r="J85" s="38" t="s">
        <v>342</v>
      </c>
      <c r="K85" s="1"/>
      <c r="L85" s="1"/>
      <c r="M85" s="1"/>
      <c r="N85" s="1"/>
    </row>
    <row r="86" spans="2:14" customFormat="1" ht="17.100000000000001" customHeight="1">
      <c r="B86" s="58"/>
      <c r="C86" s="203"/>
      <c r="D86" s="256"/>
      <c r="E86" s="256"/>
      <c r="F86" s="213" t="s">
        <v>139</v>
      </c>
      <c r="G86" s="255">
        <f>'13.外部資金・収入等'!O34</f>
        <v>0</v>
      </c>
      <c r="H86" s="17" t="s">
        <v>131</v>
      </c>
      <c r="I86" s="18"/>
      <c r="J86" s="38" t="s">
        <v>342</v>
      </c>
      <c r="K86" s="1"/>
      <c r="L86" s="1"/>
      <c r="M86" s="1"/>
      <c r="N86" s="1"/>
    </row>
    <row r="87" spans="2:14" customFormat="1" ht="16.5" customHeight="1">
      <c r="B87" s="25"/>
      <c r="C87" s="207"/>
      <c r="D87" s="256"/>
      <c r="E87" s="256"/>
      <c r="F87" s="213" t="s">
        <v>140</v>
      </c>
      <c r="G87" s="255">
        <f>'13.外部資金・収入等'!P34</f>
        <v>0</v>
      </c>
      <c r="H87" s="17" t="s">
        <v>131</v>
      </c>
      <c r="I87" s="18"/>
      <c r="J87" s="38" t="s">
        <v>342</v>
      </c>
      <c r="K87" s="1"/>
      <c r="L87" s="1"/>
      <c r="M87" s="1"/>
      <c r="N87" s="1"/>
    </row>
    <row r="88" spans="2:14" customFormat="1" ht="16.5" customHeight="1">
      <c r="B88" s="19" t="s">
        <v>128</v>
      </c>
      <c r="C88" s="45" t="s">
        <v>326</v>
      </c>
      <c r="D88" s="256" t="s">
        <v>391</v>
      </c>
      <c r="E88" s="256"/>
      <c r="F88" s="213" t="s">
        <v>274</v>
      </c>
      <c r="G88" s="209">
        <f>SUM(G89:G91)</f>
        <v>0</v>
      </c>
      <c r="H88" s="21" t="s">
        <v>256</v>
      </c>
      <c r="I88" s="22"/>
      <c r="J88" s="38" t="s">
        <v>341</v>
      </c>
      <c r="K88" s="1"/>
      <c r="L88" s="1"/>
      <c r="M88" s="1"/>
      <c r="N88" s="1"/>
    </row>
    <row r="89" spans="2:14" customFormat="1" ht="17.100000000000001" customHeight="1">
      <c r="B89" s="23"/>
      <c r="C89" s="56"/>
      <c r="D89" s="256"/>
      <c r="E89" s="256"/>
      <c r="F89" s="39" t="s">
        <v>141</v>
      </c>
      <c r="G89" s="255">
        <f>COUNTIF('14.起業'!$C$12:$C$41,F89)</f>
        <v>0</v>
      </c>
      <c r="H89" s="21" t="s">
        <v>7</v>
      </c>
      <c r="I89" s="18"/>
      <c r="J89" s="38" t="s">
        <v>341</v>
      </c>
      <c r="K89" s="1"/>
      <c r="L89" s="1"/>
      <c r="M89" s="1"/>
      <c r="N89" s="1"/>
    </row>
    <row r="90" spans="2:14" customFormat="1" ht="17.100000000000001" customHeight="1">
      <c r="B90" s="23"/>
      <c r="C90" s="56"/>
      <c r="D90" s="256"/>
      <c r="E90" s="256"/>
      <c r="F90" s="39" t="s">
        <v>425</v>
      </c>
      <c r="G90" s="255">
        <f>COUNTIF('14.起業'!$C$12:$C$41,F90)</f>
        <v>0</v>
      </c>
      <c r="H90" s="21" t="s">
        <v>7</v>
      </c>
      <c r="I90" s="18"/>
      <c r="J90" s="38" t="s">
        <v>341</v>
      </c>
      <c r="K90" s="1"/>
      <c r="L90" s="1"/>
      <c r="M90" s="1"/>
      <c r="N90" s="1"/>
    </row>
    <row r="91" spans="2:14" customFormat="1" ht="17.100000000000001" customHeight="1">
      <c r="B91" s="23"/>
      <c r="C91" s="56"/>
      <c r="D91" s="256"/>
      <c r="E91" s="256"/>
      <c r="F91" s="48" t="s">
        <v>138</v>
      </c>
      <c r="G91" s="255">
        <f>COUNTIF('14.起業'!$C$12:$C$41,F91)</f>
        <v>0</v>
      </c>
      <c r="H91" s="47" t="s">
        <v>7</v>
      </c>
      <c r="I91" s="31"/>
      <c r="J91" s="38" t="s">
        <v>341</v>
      </c>
      <c r="K91" s="1"/>
      <c r="L91" s="1"/>
      <c r="M91" s="1"/>
      <c r="N91" s="1"/>
    </row>
    <row r="92" spans="2:14" customFormat="1" ht="16.5" customHeight="1">
      <c r="B92" s="23"/>
      <c r="C92" s="56"/>
      <c r="D92" s="256" t="s">
        <v>393</v>
      </c>
      <c r="E92" s="256"/>
      <c r="F92" s="227" t="s">
        <v>395</v>
      </c>
      <c r="G92" s="209">
        <f>SUM(G93:G95)</f>
        <v>0</v>
      </c>
      <c r="H92" s="21" t="s">
        <v>394</v>
      </c>
      <c r="I92" s="22"/>
      <c r="J92" s="38" t="s">
        <v>341</v>
      </c>
      <c r="K92" s="1"/>
      <c r="L92" s="1"/>
      <c r="M92" s="1"/>
      <c r="N92" s="1"/>
    </row>
    <row r="93" spans="2:14" customFormat="1" ht="17.100000000000001" customHeight="1">
      <c r="B93" s="23"/>
      <c r="C93" s="56"/>
      <c r="D93" s="256"/>
      <c r="E93" s="256"/>
      <c r="F93" s="39" t="s">
        <v>392</v>
      </c>
      <c r="G93" s="255">
        <f>SUMIF('14.起業'!$C$12:$C$41,F93,'14.起業'!$M$12:$M$41)</f>
        <v>0</v>
      </c>
      <c r="H93" s="21" t="s">
        <v>131</v>
      </c>
      <c r="I93" s="18"/>
      <c r="J93" s="38" t="s">
        <v>341</v>
      </c>
      <c r="K93" s="1"/>
      <c r="L93" s="1"/>
      <c r="M93" s="1"/>
      <c r="N93" s="1"/>
    </row>
    <row r="94" spans="2:14" customFormat="1" ht="17.100000000000001" customHeight="1">
      <c r="B94" s="23"/>
      <c r="C94" s="56"/>
      <c r="D94" s="256"/>
      <c r="E94" s="256"/>
      <c r="F94" s="39" t="s">
        <v>425</v>
      </c>
      <c r="G94" s="255">
        <f>SUMIF('14.起業'!$C$12:$C$41,F94,'14.起業'!$M$12:$M$41)</f>
        <v>0</v>
      </c>
      <c r="H94" s="21" t="s">
        <v>131</v>
      </c>
      <c r="I94" s="18"/>
      <c r="J94" s="38" t="s">
        <v>341</v>
      </c>
      <c r="K94" s="1"/>
      <c r="L94" s="1"/>
      <c r="M94" s="1"/>
      <c r="N94" s="1"/>
    </row>
    <row r="95" spans="2:14" customFormat="1" ht="17.100000000000001" customHeight="1">
      <c r="B95" s="25"/>
      <c r="C95" s="207"/>
      <c r="D95" s="256"/>
      <c r="E95" s="256"/>
      <c r="F95" s="39" t="s">
        <v>328</v>
      </c>
      <c r="G95" s="255">
        <f>SUMIF('14.起業'!$C$12:$C$41,F95,'14.起業'!$M$12:$M$41)</f>
        <v>0</v>
      </c>
      <c r="H95" s="21" t="s">
        <v>131</v>
      </c>
      <c r="I95" s="18"/>
      <c r="J95" s="38" t="s">
        <v>341</v>
      </c>
      <c r="K95" s="1"/>
      <c r="L95" s="1"/>
      <c r="M95" s="1"/>
      <c r="N95" s="1"/>
    </row>
  </sheetData>
  <sheetProtection sheet="1" objects="1" scenarios="1"/>
  <mergeCells count="24">
    <mergeCell ref="D39:E42"/>
    <mergeCell ref="C3:I3"/>
    <mergeCell ref="B5:F5"/>
    <mergeCell ref="G5:H5"/>
    <mergeCell ref="C23:C24"/>
    <mergeCell ref="D23:D33"/>
    <mergeCell ref="D36:F36"/>
    <mergeCell ref="C37:C38"/>
    <mergeCell ref="D34:D35"/>
    <mergeCell ref="E25:E29"/>
    <mergeCell ref="E30:E33"/>
    <mergeCell ref="D37:E38"/>
    <mergeCell ref="D48:D51"/>
    <mergeCell ref="C48:C49"/>
    <mergeCell ref="D56:F56"/>
    <mergeCell ref="D59:E63"/>
    <mergeCell ref="D64:E67"/>
    <mergeCell ref="E48:E49"/>
    <mergeCell ref="E50:E51"/>
    <mergeCell ref="D88:E91"/>
    <mergeCell ref="D74:E83"/>
    <mergeCell ref="D92:E95"/>
    <mergeCell ref="D69:E70"/>
    <mergeCell ref="D84:E87"/>
  </mergeCells>
  <phoneticPr fontId="1"/>
  <pageMargins left="0.25" right="0.25" top="0.75" bottom="0.75" header="0.3" footer="0.3"/>
  <pageSetup paperSize="9" scale="69" fitToHeight="0" orientation="portrait" r:id="rId1"/>
  <rowBreaks count="1" manualBreakCount="1">
    <brk id="56" max="8" man="1"/>
  </rowBreaks>
  <colBreaks count="1" manualBreakCount="1">
    <brk id="9"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99D57-6CB0-43A7-BA68-9B44781E76F4}">
  <dimension ref="B1:H207"/>
  <sheetViews>
    <sheetView view="pageBreakPreview" zoomScaleNormal="100" zoomScaleSheetLayoutView="100" workbookViewId="0">
      <selection activeCell="G12" sqref="G12"/>
    </sheetView>
  </sheetViews>
  <sheetFormatPr defaultColWidth="8.75" defaultRowHeight="39.6" customHeight="1"/>
  <cols>
    <col min="1" max="1" width="2.375" style="1" customWidth="1"/>
    <col min="2" max="2" width="5.625" style="1" customWidth="1"/>
    <col min="3" max="3" width="10.75" style="1" customWidth="1"/>
    <col min="4" max="4" width="19.375" style="1" customWidth="1"/>
    <col min="5" max="5" width="36.25" style="1" customWidth="1"/>
    <col min="6" max="6" width="11.125" style="1" customWidth="1"/>
    <col min="7" max="7" width="8.75" style="1"/>
    <col min="8" max="8" width="16.625" style="1" customWidth="1"/>
    <col min="9" max="16384" width="8.75" style="1"/>
  </cols>
  <sheetData>
    <row r="1" spans="2:8" ht="13.5">
      <c r="B1" s="81" t="str">
        <f>'活動実績一覧(集計)'!B1</f>
        <v>（2021年度）　SCORE 拠点都市環境整備   完了報告書</v>
      </c>
      <c r="C1" s="81"/>
      <c r="D1" s="6"/>
      <c r="E1" s="6"/>
      <c r="F1" s="6"/>
    </row>
    <row r="2" spans="2:8" ht="13.5"/>
    <row r="3" spans="2:8" ht="24" customHeight="1">
      <c r="B3" s="302" t="str">
        <f>"PF名："&amp;'活動実績一覧(集計)'!C3</f>
        <v>PF名：</v>
      </c>
      <c r="C3" s="302"/>
      <c r="D3" s="302"/>
      <c r="E3" s="302"/>
      <c r="F3" s="302"/>
      <c r="G3" s="302"/>
      <c r="H3" s="302"/>
    </row>
    <row r="4" spans="2:8" ht="13.15" customHeight="1"/>
    <row r="5" spans="2:8" ht="13.5">
      <c r="B5" s="86" t="s">
        <v>288</v>
      </c>
      <c r="C5" s="86"/>
    </row>
    <row r="6" spans="2:8" ht="29.45" customHeight="1">
      <c r="B6" s="93" t="s">
        <v>36</v>
      </c>
      <c r="C6" s="228" t="s">
        <v>409</v>
      </c>
      <c r="D6" s="74" t="s">
        <v>56</v>
      </c>
      <c r="E6" s="74" t="s">
        <v>57</v>
      </c>
      <c r="F6" s="186" t="s">
        <v>432</v>
      </c>
      <c r="G6" s="101" t="s">
        <v>197</v>
      </c>
      <c r="H6" s="74" t="s">
        <v>78</v>
      </c>
    </row>
    <row r="7" spans="2:8" ht="19.149999999999999" customHeight="1">
      <c r="B7" s="127" t="s">
        <v>95</v>
      </c>
      <c r="C7" s="232" t="s">
        <v>410</v>
      </c>
      <c r="D7" s="120" t="s">
        <v>102</v>
      </c>
      <c r="E7" s="119" t="s">
        <v>415</v>
      </c>
      <c r="F7" s="119" t="s">
        <v>410</v>
      </c>
      <c r="G7" s="189">
        <v>20</v>
      </c>
      <c r="H7" s="130"/>
    </row>
    <row r="8" spans="2:8" ht="13.15" customHeight="1">
      <c r="B8" s="99">
        <v>1</v>
      </c>
      <c r="C8" s="3"/>
      <c r="D8" s="3"/>
      <c r="E8" s="3"/>
      <c r="F8" s="3"/>
      <c r="G8" s="122"/>
      <c r="H8" s="3"/>
    </row>
    <row r="9" spans="2:8" ht="13.15" customHeight="1">
      <c r="B9" s="99">
        <v>2</v>
      </c>
      <c r="C9" s="3"/>
      <c r="D9" s="3"/>
      <c r="E9" s="3"/>
      <c r="F9" s="3"/>
      <c r="G9" s="122"/>
      <c r="H9" s="3"/>
    </row>
    <row r="10" spans="2:8" ht="13.15" customHeight="1">
      <c r="B10" s="99">
        <v>3</v>
      </c>
      <c r="C10" s="3"/>
      <c r="D10" s="3"/>
      <c r="E10" s="3"/>
      <c r="F10" s="3"/>
      <c r="G10" s="122"/>
      <c r="H10" s="3"/>
    </row>
    <row r="11" spans="2:8" ht="13.15" customHeight="1">
      <c r="B11" s="99">
        <v>4</v>
      </c>
      <c r="C11" s="3"/>
      <c r="D11" s="3"/>
      <c r="E11" s="3"/>
      <c r="F11" s="3"/>
      <c r="G11" s="122"/>
      <c r="H11" s="3"/>
    </row>
    <row r="12" spans="2:8" ht="13.15" customHeight="1">
      <c r="B12" s="99">
        <v>5</v>
      </c>
      <c r="C12" s="3"/>
      <c r="D12" s="3"/>
      <c r="E12" s="3"/>
      <c r="F12" s="3"/>
      <c r="G12" s="122"/>
      <c r="H12" s="3"/>
    </row>
    <row r="13" spans="2:8" ht="13.15" customHeight="1">
      <c r="B13" s="99">
        <v>6</v>
      </c>
      <c r="C13" s="3"/>
      <c r="D13" s="3"/>
      <c r="E13" s="3"/>
      <c r="F13" s="3"/>
      <c r="G13" s="122"/>
      <c r="H13" s="3"/>
    </row>
    <row r="14" spans="2:8" ht="13.15" customHeight="1">
      <c r="B14" s="99">
        <v>7</v>
      </c>
      <c r="C14" s="3"/>
      <c r="D14" s="3"/>
      <c r="E14" s="3"/>
      <c r="F14" s="3"/>
      <c r="G14" s="122"/>
      <c r="H14" s="3"/>
    </row>
    <row r="15" spans="2:8" ht="13.15" customHeight="1">
      <c r="B15" s="99">
        <v>8</v>
      </c>
      <c r="C15" s="3"/>
      <c r="D15" s="3"/>
      <c r="E15" s="3"/>
      <c r="F15" s="3"/>
      <c r="G15" s="122"/>
      <c r="H15" s="3"/>
    </row>
    <row r="16" spans="2:8" ht="13.15" customHeight="1">
      <c r="B16" s="99">
        <v>9</v>
      </c>
      <c r="C16" s="3"/>
      <c r="D16" s="3"/>
      <c r="E16" s="3"/>
      <c r="F16" s="3"/>
      <c r="G16" s="122"/>
      <c r="H16" s="3"/>
    </row>
    <row r="17" spans="2:8" ht="13.15" customHeight="1">
      <c r="B17" s="99">
        <v>10</v>
      </c>
      <c r="C17" s="3"/>
      <c r="D17" s="3"/>
      <c r="E17" s="3"/>
      <c r="F17" s="3"/>
      <c r="G17" s="122"/>
      <c r="H17" s="3"/>
    </row>
    <row r="18" spans="2:8" ht="13.15" customHeight="1">
      <c r="B18" s="99">
        <v>11</v>
      </c>
      <c r="C18" s="3"/>
      <c r="D18" s="3"/>
      <c r="E18" s="3"/>
      <c r="F18" s="3"/>
      <c r="G18" s="122"/>
      <c r="H18" s="3"/>
    </row>
    <row r="19" spans="2:8" ht="13.15" customHeight="1">
      <c r="B19" s="99">
        <v>12</v>
      </c>
      <c r="C19" s="3"/>
      <c r="D19" s="3"/>
      <c r="E19" s="3"/>
      <c r="F19" s="3"/>
      <c r="G19" s="122"/>
      <c r="H19" s="3"/>
    </row>
    <row r="20" spans="2:8" ht="13.15" customHeight="1">
      <c r="B20" s="99">
        <v>13</v>
      </c>
      <c r="C20" s="3"/>
      <c r="D20" s="3"/>
      <c r="E20" s="3"/>
      <c r="F20" s="3"/>
      <c r="G20" s="122"/>
      <c r="H20" s="3"/>
    </row>
    <row r="21" spans="2:8" ht="13.15" customHeight="1">
      <c r="B21" s="99">
        <v>14</v>
      </c>
      <c r="C21" s="3"/>
      <c r="D21" s="3"/>
      <c r="E21" s="3"/>
      <c r="F21" s="3"/>
      <c r="G21" s="122"/>
      <c r="H21" s="3"/>
    </row>
    <row r="22" spans="2:8" ht="13.15" customHeight="1">
      <c r="B22" s="99">
        <v>15</v>
      </c>
      <c r="C22" s="3"/>
      <c r="D22" s="3"/>
      <c r="E22" s="3"/>
      <c r="F22" s="3"/>
      <c r="G22" s="122"/>
      <c r="H22" s="3"/>
    </row>
    <row r="23" spans="2:8" ht="13.15" customHeight="1">
      <c r="B23" s="99">
        <v>16</v>
      </c>
      <c r="C23" s="3"/>
      <c r="D23" s="3"/>
      <c r="E23" s="3"/>
      <c r="F23" s="3"/>
      <c r="G23" s="122"/>
      <c r="H23" s="3"/>
    </row>
    <row r="24" spans="2:8" ht="13.15" customHeight="1">
      <c r="B24" s="99">
        <v>17</v>
      </c>
      <c r="C24" s="3"/>
      <c r="D24" s="3"/>
      <c r="E24" s="3"/>
      <c r="F24" s="3"/>
      <c r="G24" s="122"/>
      <c r="H24" s="3"/>
    </row>
    <row r="25" spans="2:8" ht="13.15" customHeight="1">
      <c r="B25" s="99">
        <v>18</v>
      </c>
      <c r="C25" s="3"/>
      <c r="D25" s="3"/>
      <c r="E25" s="3"/>
      <c r="F25" s="3"/>
      <c r="G25" s="122"/>
      <c r="H25" s="3"/>
    </row>
    <row r="26" spans="2:8" ht="13.15" customHeight="1">
      <c r="B26" s="99">
        <v>19</v>
      </c>
      <c r="C26" s="3"/>
      <c r="D26" s="3"/>
      <c r="E26" s="3"/>
      <c r="F26" s="3"/>
      <c r="G26" s="122"/>
      <c r="H26" s="3"/>
    </row>
    <row r="27" spans="2:8" ht="13.15" customHeight="1">
      <c r="B27" s="99">
        <v>20</v>
      </c>
      <c r="C27" s="3"/>
      <c r="D27" s="3"/>
      <c r="E27" s="3"/>
      <c r="F27" s="3"/>
      <c r="G27" s="122"/>
      <c r="H27" s="3"/>
    </row>
    <row r="28" spans="2:8" ht="13.15" customHeight="1">
      <c r="B28" s="99">
        <v>21</v>
      </c>
      <c r="C28" s="3"/>
      <c r="D28" s="3"/>
      <c r="E28" s="3"/>
      <c r="F28" s="3"/>
      <c r="G28" s="122"/>
      <c r="H28" s="3"/>
    </row>
    <row r="29" spans="2:8" ht="13.15" customHeight="1">
      <c r="B29" s="99">
        <v>22</v>
      </c>
      <c r="C29" s="3"/>
      <c r="D29" s="3"/>
      <c r="E29" s="3"/>
      <c r="F29" s="3"/>
      <c r="G29" s="122"/>
      <c r="H29" s="3"/>
    </row>
    <row r="30" spans="2:8" ht="13.15" customHeight="1">
      <c r="B30" s="99">
        <v>23</v>
      </c>
      <c r="C30" s="3"/>
      <c r="D30" s="3"/>
      <c r="E30" s="3"/>
      <c r="F30" s="3"/>
      <c r="G30" s="122"/>
      <c r="H30" s="3"/>
    </row>
    <row r="31" spans="2:8" ht="13.15" customHeight="1">
      <c r="B31" s="99">
        <v>24</v>
      </c>
      <c r="C31" s="3"/>
      <c r="D31" s="3"/>
      <c r="E31" s="3"/>
      <c r="F31" s="3"/>
      <c r="G31" s="122"/>
      <c r="H31" s="3"/>
    </row>
    <row r="32" spans="2:8" ht="13.15" customHeight="1">
      <c r="B32" s="99">
        <v>25</v>
      </c>
      <c r="C32" s="3"/>
      <c r="D32" s="3"/>
      <c r="E32" s="3"/>
      <c r="F32" s="3"/>
      <c r="G32" s="122"/>
      <c r="H32" s="3"/>
    </row>
    <row r="33" spans="2:8" ht="13.15" customHeight="1">
      <c r="B33" s="99">
        <v>26</v>
      </c>
      <c r="C33" s="3"/>
      <c r="D33" s="3"/>
      <c r="E33" s="3"/>
      <c r="F33" s="3"/>
      <c r="G33" s="122"/>
      <c r="H33" s="3"/>
    </row>
    <row r="34" spans="2:8" ht="13.15" customHeight="1">
      <c r="B34" s="99">
        <v>27</v>
      </c>
      <c r="C34" s="3"/>
      <c r="D34" s="3"/>
      <c r="E34" s="3"/>
      <c r="F34" s="3"/>
      <c r="G34" s="122"/>
      <c r="H34" s="3"/>
    </row>
    <row r="35" spans="2:8" ht="13.15" customHeight="1">
      <c r="B35" s="99">
        <v>28</v>
      </c>
      <c r="C35" s="3"/>
      <c r="D35" s="3"/>
      <c r="E35" s="3"/>
      <c r="F35" s="3"/>
      <c r="G35" s="122"/>
      <c r="H35" s="3"/>
    </row>
    <row r="36" spans="2:8" ht="13.15" customHeight="1">
      <c r="B36" s="99">
        <v>29</v>
      </c>
      <c r="C36" s="3"/>
      <c r="D36" s="3"/>
      <c r="E36" s="3"/>
      <c r="F36" s="3"/>
      <c r="G36" s="122"/>
      <c r="H36" s="3"/>
    </row>
    <row r="37" spans="2:8" ht="13.15" customHeight="1">
      <c r="B37" s="99">
        <v>30</v>
      </c>
      <c r="C37" s="3"/>
      <c r="D37" s="3"/>
      <c r="E37" s="3"/>
      <c r="F37" s="3"/>
      <c r="G37" s="122"/>
      <c r="H37" s="3"/>
    </row>
    <row r="38" spans="2:8" ht="13.15" customHeight="1">
      <c r="B38" s="99">
        <v>31</v>
      </c>
      <c r="C38" s="3"/>
      <c r="D38" s="3"/>
      <c r="E38" s="3"/>
      <c r="F38" s="3"/>
      <c r="G38" s="122"/>
      <c r="H38" s="3"/>
    </row>
    <row r="39" spans="2:8" ht="13.15" customHeight="1">
      <c r="B39" s="99">
        <v>32</v>
      </c>
      <c r="C39" s="3"/>
      <c r="D39" s="3"/>
      <c r="E39" s="3"/>
      <c r="F39" s="3"/>
      <c r="G39" s="122"/>
      <c r="H39" s="3"/>
    </row>
    <row r="40" spans="2:8" ht="13.15" customHeight="1">
      <c r="B40" s="99">
        <v>33</v>
      </c>
      <c r="C40" s="3"/>
      <c r="D40" s="3"/>
      <c r="E40" s="3"/>
      <c r="F40" s="3"/>
      <c r="G40" s="122"/>
      <c r="H40" s="3"/>
    </row>
    <row r="41" spans="2:8" ht="13.15" customHeight="1">
      <c r="B41" s="99">
        <v>34</v>
      </c>
      <c r="C41" s="3"/>
      <c r="D41" s="3"/>
      <c r="E41" s="3"/>
      <c r="F41" s="3"/>
      <c r="G41" s="122"/>
      <c r="H41" s="3"/>
    </row>
    <row r="42" spans="2:8" ht="13.15" customHeight="1">
      <c r="B42" s="99">
        <v>35</v>
      </c>
      <c r="C42" s="3"/>
      <c r="D42" s="3"/>
      <c r="E42" s="3"/>
      <c r="F42" s="3"/>
      <c r="G42" s="122"/>
      <c r="H42" s="3"/>
    </row>
    <row r="43" spans="2:8" ht="13.15" customHeight="1">
      <c r="B43" s="99">
        <v>36</v>
      </c>
      <c r="C43" s="3"/>
      <c r="D43" s="3"/>
      <c r="E43" s="3"/>
      <c r="F43" s="3"/>
      <c r="G43" s="122"/>
      <c r="H43" s="3"/>
    </row>
    <row r="44" spans="2:8" ht="13.15" customHeight="1">
      <c r="B44" s="99">
        <v>37</v>
      </c>
      <c r="C44" s="3"/>
      <c r="D44" s="3"/>
      <c r="E44" s="3"/>
      <c r="F44" s="3"/>
      <c r="G44" s="122"/>
      <c r="H44" s="3"/>
    </row>
    <row r="45" spans="2:8" ht="13.15" customHeight="1">
      <c r="B45" s="99">
        <v>38</v>
      </c>
      <c r="C45" s="3"/>
      <c r="D45" s="3"/>
      <c r="E45" s="3"/>
      <c r="F45" s="3"/>
      <c r="G45" s="122"/>
      <c r="H45" s="3"/>
    </row>
    <row r="46" spans="2:8" ht="13.15" customHeight="1">
      <c r="B46" s="99">
        <v>39</v>
      </c>
      <c r="C46" s="3"/>
      <c r="D46" s="3"/>
      <c r="E46" s="3"/>
      <c r="F46" s="3"/>
      <c r="G46" s="122"/>
      <c r="H46" s="3"/>
    </row>
    <row r="47" spans="2:8" ht="13.15" customHeight="1">
      <c r="B47" s="99">
        <v>40</v>
      </c>
      <c r="C47" s="3"/>
      <c r="D47" s="3"/>
      <c r="E47" s="3"/>
      <c r="F47" s="3"/>
      <c r="G47" s="122"/>
      <c r="H47" s="3"/>
    </row>
    <row r="48" spans="2:8" ht="13.15" customHeight="1">
      <c r="B48" s="99">
        <v>41</v>
      </c>
      <c r="C48" s="3"/>
      <c r="D48" s="3"/>
      <c r="E48" s="3"/>
      <c r="F48" s="3"/>
      <c r="G48" s="122"/>
      <c r="H48" s="3"/>
    </row>
    <row r="49" spans="2:8" ht="13.15" customHeight="1">
      <c r="B49" s="99">
        <v>42</v>
      </c>
      <c r="C49" s="3"/>
      <c r="D49" s="3"/>
      <c r="E49" s="3"/>
      <c r="F49" s="3"/>
      <c r="G49" s="122"/>
      <c r="H49" s="3"/>
    </row>
    <row r="50" spans="2:8" ht="13.15" customHeight="1">
      <c r="B50" s="99">
        <v>43</v>
      </c>
      <c r="C50" s="3"/>
      <c r="D50" s="3"/>
      <c r="E50" s="3"/>
      <c r="F50" s="3"/>
      <c r="G50" s="122"/>
      <c r="H50" s="3"/>
    </row>
    <row r="51" spans="2:8" ht="13.15" customHeight="1">
      <c r="B51" s="99">
        <v>44</v>
      </c>
      <c r="C51" s="3"/>
      <c r="D51" s="3"/>
      <c r="E51" s="3"/>
      <c r="F51" s="3"/>
      <c r="G51" s="122"/>
      <c r="H51" s="3"/>
    </row>
    <row r="52" spans="2:8" ht="13.15" customHeight="1">
      <c r="B52" s="99">
        <v>45</v>
      </c>
      <c r="C52" s="3"/>
      <c r="D52" s="3"/>
      <c r="E52" s="3"/>
      <c r="F52" s="3"/>
      <c r="G52" s="122"/>
      <c r="H52" s="3"/>
    </row>
    <row r="53" spans="2:8" ht="13.15" customHeight="1">
      <c r="B53" s="99">
        <v>46</v>
      </c>
      <c r="C53" s="3"/>
      <c r="D53" s="3"/>
      <c r="E53" s="3"/>
      <c r="F53" s="3"/>
      <c r="G53" s="122"/>
      <c r="H53" s="3"/>
    </row>
    <row r="54" spans="2:8" ht="13.15" customHeight="1">
      <c r="B54" s="99">
        <v>47</v>
      </c>
      <c r="C54" s="3"/>
      <c r="D54" s="3"/>
      <c r="E54" s="3"/>
      <c r="F54" s="3"/>
      <c r="G54" s="122"/>
      <c r="H54" s="3"/>
    </row>
    <row r="55" spans="2:8" ht="13.15" customHeight="1">
      <c r="B55" s="99">
        <v>48</v>
      </c>
      <c r="C55" s="3"/>
      <c r="D55" s="3"/>
      <c r="E55" s="3"/>
      <c r="F55" s="3"/>
      <c r="G55" s="122"/>
      <c r="H55" s="3"/>
    </row>
    <row r="56" spans="2:8" ht="13.15" customHeight="1">
      <c r="B56" s="99">
        <v>49</v>
      </c>
      <c r="C56" s="3"/>
      <c r="D56" s="3"/>
      <c r="E56" s="3"/>
      <c r="F56" s="3"/>
      <c r="G56" s="122"/>
      <c r="H56" s="3"/>
    </row>
    <row r="57" spans="2:8" ht="13.15" customHeight="1">
      <c r="B57" s="99">
        <v>50</v>
      </c>
      <c r="C57" s="3"/>
      <c r="D57" s="3"/>
      <c r="E57" s="3"/>
      <c r="F57" s="3"/>
      <c r="G57" s="122"/>
      <c r="H57" s="3"/>
    </row>
    <row r="58" spans="2:8" ht="13.15" customHeight="1">
      <c r="B58" s="99">
        <v>51</v>
      </c>
      <c r="C58" s="3"/>
      <c r="D58" s="3"/>
      <c r="E58" s="3"/>
      <c r="F58" s="3"/>
      <c r="G58" s="122"/>
      <c r="H58" s="3"/>
    </row>
    <row r="59" spans="2:8" ht="13.15" customHeight="1">
      <c r="B59" s="99">
        <v>52</v>
      </c>
      <c r="C59" s="3"/>
      <c r="D59" s="3"/>
      <c r="E59" s="3"/>
      <c r="F59" s="3"/>
      <c r="G59" s="122"/>
      <c r="H59" s="3"/>
    </row>
    <row r="60" spans="2:8" ht="13.15" customHeight="1">
      <c r="B60" s="99">
        <v>53</v>
      </c>
      <c r="C60" s="3"/>
      <c r="D60" s="3"/>
      <c r="E60" s="3"/>
      <c r="F60" s="3"/>
      <c r="G60" s="122"/>
      <c r="H60" s="3"/>
    </row>
    <row r="61" spans="2:8" ht="13.15" customHeight="1">
      <c r="B61" s="99">
        <v>54</v>
      </c>
      <c r="C61" s="3"/>
      <c r="D61" s="3"/>
      <c r="E61" s="3"/>
      <c r="F61" s="3"/>
      <c r="G61" s="122"/>
      <c r="H61" s="3"/>
    </row>
    <row r="62" spans="2:8" ht="13.15" customHeight="1">
      <c r="B62" s="99">
        <v>55</v>
      </c>
      <c r="C62" s="3"/>
      <c r="D62" s="3"/>
      <c r="E62" s="3"/>
      <c r="F62" s="3"/>
      <c r="G62" s="122"/>
      <c r="H62" s="3"/>
    </row>
    <row r="63" spans="2:8" ht="13.15" customHeight="1">
      <c r="B63" s="99">
        <v>56</v>
      </c>
      <c r="C63" s="3"/>
      <c r="D63" s="3"/>
      <c r="E63" s="3"/>
      <c r="F63" s="3"/>
      <c r="G63" s="122"/>
      <c r="H63" s="3"/>
    </row>
    <row r="64" spans="2:8" ht="13.15" customHeight="1">
      <c r="B64" s="99">
        <v>57</v>
      </c>
      <c r="C64" s="3"/>
      <c r="D64" s="3"/>
      <c r="E64" s="3"/>
      <c r="F64" s="3"/>
      <c r="G64" s="122"/>
      <c r="H64" s="3"/>
    </row>
    <row r="65" spans="2:8" ht="13.15" customHeight="1">
      <c r="B65" s="99">
        <v>58</v>
      </c>
      <c r="C65" s="3"/>
      <c r="D65" s="3"/>
      <c r="E65" s="3"/>
      <c r="F65" s="3"/>
      <c r="G65" s="122"/>
      <c r="H65" s="3"/>
    </row>
    <row r="66" spans="2:8" ht="13.15" customHeight="1">
      <c r="B66" s="99">
        <v>59</v>
      </c>
      <c r="C66" s="3"/>
      <c r="D66" s="3"/>
      <c r="E66" s="3"/>
      <c r="F66" s="3"/>
      <c r="G66" s="122"/>
      <c r="H66" s="3"/>
    </row>
    <row r="67" spans="2:8" ht="13.15" customHeight="1">
      <c r="B67" s="99">
        <v>60</v>
      </c>
      <c r="C67" s="3"/>
      <c r="D67" s="3"/>
      <c r="E67" s="3"/>
      <c r="F67" s="3"/>
      <c r="G67" s="122"/>
      <c r="H67" s="3"/>
    </row>
    <row r="68" spans="2:8" ht="13.15" customHeight="1">
      <c r="B68" s="99">
        <v>61</v>
      </c>
      <c r="C68" s="3"/>
      <c r="D68" s="3"/>
      <c r="E68" s="3"/>
      <c r="F68" s="3"/>
      <c r="G68" s="122"/>
      <c r="H68" s="3"/>
    </row>
    <row r="69" spans="2:8" ht="13.15" customHeight="1">
      <c r="B69" s="99">
        <v>62</v>
      </c>
      <c r="C69" s="3"/>
      <c r="D69" s="3"/>
      <c r="E69" s="3"/>
      <c r="F69" s="3"/>
      <c r="G69" s="122"/>
      <c r="H69" s="3"/>
    </row>
    <row r="70" spans="2:8" ht="13.15" customHeight="1">
      <c r="B70" s="99">
        <v>63</v>
      </c>
      <c r="C70" s="3"/>
      <c r="D70" s="3"/>
      <c r="E70" s="3"/>
      <c r="F70" s="3"/>
      <c r="G70" s="122"/>
      <c r="H70" s="3"/>
    </row>
    <row r="71" spans="2:8" ht="13.15" customHeight="1">
      <c r="B71" s="99">
        <v>64</v>
      </c>
      <c r="C71" s="3"/>
      <c r="D71" s="3"/>
      <c r="E71" s="3"/>
      <c r="F71" s="3"/>
      <c r="G71" s="122"/>
      <c r="H71" s="3"/>
    </row>
    <row r="72" spans="2:8" ht="13.15" customHeight="1">
      <c r="B72" s="99">
        <v>65</v>
      </c>
      <c r="C72" s="3"/>
      <c r="D72" s="3"/>
      <c r="E72" s="3"/>
      <c r="F72" s="3"/>
      <c r="G72" s="122"/>
      <c r="H72" s="3"/>
    </row>
    <row r="73" spans="2:8" ht="13.15" customHeight="1">
      <c r="B73" s="99">
        <v>66</v>
      </c>
      <c r="C73" s="3"/>
      <c r="D73" s="3"/>
      <c r="E73" s="3"/>
      <c r="F73" s="3"/>
      <c r="G73" s="122"/>
      <c r="H73" s="3"/>
    </row>
    <row r="74" spans="2:8" ht="13.15" customHeight="1">
      <c r="B74" s="99">
        <v>67</v>
      </c>
      <c r="C74" s="3"/>
      <c r="D74" s="3"/>
      <c r="E74" s="3"/>
      <c r="F74" s="3"/>
      <c r="G74" s="122"/>
      <c r="H74" s="3"/>
    </row>
    <row r="75" spans="2:8" ht="13.15" customHeight="1">
      <c r="B75" s="99">
        <v>68</v>
      </c>
      <c r="C75" s="3"/>
      <c r="D75" s="3"/>
      <c r="E75" s="3"/>
      <c r="F75" s="3"/>
      <c r="G75" s="122"/>
      <c r="H75" s="3"/>
    </row>
    <row r="76" spans="2:8" ht="13.15" customHeight="1">
      <c r="B76" s="99">
        <v>69</v>
      </c>
      <c r="C76" s="3"/>
      <c r="D76" s="3"/>
      <c r="E76" s="3"/>
      <c r="F76" s="3"/>
      <c r="G76" s="122"/>
      <c r="H76" s="3"/>
    </row>
    <row r="77" spans="2:8" ht="13.15" customHeight="1">
      <c r="B77" s="99">
        <v>70</v>
      </c>
      <c r="C77" s="3"/>
      <c r="D77" s="3"/>
      <c r="E77" s="3"/>
      <c r="F77" s="3"/>
      <c r="G77" s="122"/>
      <c r="H77" s="3"/>
    </row>
    <row r="78" spans="2:8" ht="13.15" customHeight="1">
      <c r="B78" s="99">
        <v>71</v>
      </c>
      <c r="C78" s="3"/>
      <c r="D78" s="3"/>
      <c r="E78" s="3"/>
      <c r="F78" s="3"/>
      <c r="G78" s="122"/>
      <c r="H78" s="3"/>
    </row>
    <row r="79" spans="2:8" ht="13.15" customHeight="1">
      <c r="B79" s="99">
        <v>72</v>
      </c>
      <c r="C79" s="3"/>
      <c r="D79" s="3"/>
      <c r="E79" s="3"/>
      <c r="F79" s="3"/>
      <c r="G79" s="122"/>
      <c r="H79" s="3"/>
    </row>
    <row r="80" spans="2:8" ht="13.15" customHeight="1">
      <c r="B80" s="99">
        <v>73</v>
      </c>
      <c r="C80" s="3"/>
      <c r="D80" s="3"/>
      <c r="E80" s="3"/>
      <c r="F80" s="3"/>
      <c r="G80" s="122"/>
      <c r="H80" s="3"/>
    </row>
    <row r="81" spans="2:8" ht="13.15" customHeight="1">
      <c r="B81" s="99">
        <v>74</v>
      </c>
      <c r="C81" s="3"/>
      <c r="D81" s="3"/>
      <c r="E81" s="3"/>
      <c r="F81" s="3"/>
      <c r="G81" s="122"/>
      <c r="H81" s="3"/>
    </row>
    <row r="82" spans="2:8" ht="13.15" customHeight="1">
      <c r="B82" s="99">
        <v>75</v>
      </c>
      <c r="C82" s="3"/>
      <c r="D82" s="3"/>
      <c r="E82" s="3"/>
      <c r="F82" s="3"/>
      <c r="G82" s="122"/>
      <c r="H82" s="3"/>
    </row>
    <row r="83" spans="2:8" ht="13.15" customHeight="1">
      <c r="B83" s="99">
        <v>76</v>
      </c>
      <c r="C83" s="3"/>
      <c r="D83" s="3"/>
      <c r="E83" s="3"/>
      <c r="F83" s="3"/>
      <c r="G83" s="122"/>
      <c r="H83" s="3"/>
    </row>
    <row r="84" spans="2:8" ht="13.15" customHeight="1">
      <c r="B84" s="99">
        <v>77</v>
      </c>
      <c r="C84" s="3"/>
      <c r="D84" s="3"/>
      <c r="E84" s="3"/>
      <c r="F84" s="3"/>
      <c r="G84" s="122"/>
      <c r="H84" s="3"/>
    </row>
    <row r="85" spans="2:8" ht="13.15" customHeight="1">
      <c r="B85" s="99">
        <v>78</v>
      </c>
      <c r="C85" s="3"/>
      <c r="D85" s="3"/>
      <c r="E85" s="3"/>
      <c r="F85" s="3"/>
      <c r="G85" s="122"/>
      <c r="H85" s="3"/>
    </row>
    <row r="86" spans="2:8" ht="13.15" customHeight="1">
      <c r="B86" s="99">
        <v>79</v>
      </c>
      <c r="C86" s="3"/>
      <c r="D86" s="3"/>
      <c r="E86" s="3"/>
      <c r="F86" s="3"/>
      <c r="G86" s="122"/>
      <c r="H86" s="3"/>
    </row>
    <row r="87" spans="2:8" ht="13.15" customHeight="1">
      <c r="B87" s="99">
        <v>80</v>
      </c>
      <c r="C87" s="3"/>
      <c r="D87" s="3"/>
      <c r="E87" s="3"/>
      <c r="F87" s="3"/>
      <c r="G87" s="122"/>
      <c r="H87" s="3"/>
    </row>
    <row r="88" spans="2:8" ht="13.15" customHeight="1">
      <c r="B88" s="99">
        <v>81</v>
      </c>
      <c r="C88" s="3"/>
      <c r="D88" s="3"/>
      <c r="E88" s="3"/>
      <c r="F88" s="3"/>
      <c r="G88" s="122"/>
      <c r="H88" s="3"/>
    </row>
    <row r="89" spans="2:8" ht="13.15" customHeight="1">
      <c r="B89" s="99">
        <v>82</v>
      </c>
      <c r="C89" s="3"/>
      <c r="D89" s="3"/>
      <c r="E89" s="3"/>
      <c r="F89" s="3"/>
      <c r="G89" s="122"/>
      <c r="H89" s="3"/>
    </row>
    <row r="90" spans="2:8" ht="13.15" customHeight="1">
      <c r="B90" s="99">
        <v>83</v>
      </c>
      <c r="C90" s="3"/>
      <c r="D90" s="3"/>
      <c r="E90" s="3"/>
      <c r="F90" s="3"/>
      <c r="G90" s="122"/>
      <c r="H90" s="3"/>
    </row>
    <row r="91" spans="2:8" ht="13.15" customHeight="1">
      <c r="B91" s="99">
        <v>84</v>
      </c>
      <c r="C91" s="3"/>
      <c r="D91" s="3"/>
      <c r="E91" s="3"/>
      <c r="F91" s="3"/>
      <c r="G91" s="122"/>
      <c r="H91" s="3"/>
    </row>
    <row r="92" spans="2:8" ht="13.15" customHeight="1">
      <c r="B92" s="99">
        <v>85</v>
      </c>
      <c r="C92" s="3"/>
      <c r="D92" s="3"/>
      <c r="E92" s="3"/>
      <c r="F92" s="3"/>
      <c r="G92" s="122"/>
      <c r="H92" s="3"/>
    </row>
    <row r="93" spans="2:8" ht="13.15" customHeight="1">
      <c r="B93" s="99">
        <v>86</v>
      </c>
      <c r="C93" s="3"/>
      <c r="D93" s="3"/>
      <c r="E93" s="3"/>
      <c r="F93" s="3"/>
      <c r="G93" s="122"/>
      <c r="H93" s="3"/>
    </row>
    <row r="94" spans="2:8" ht="13.15" customHeight="1">
      <c r="B94" s="99">
        <v>87</v>
      </c>
      <c r="C94" s="3"/>
      <c r="D94" s="3"/>
      <c r="E94" s="3"/>
      <c r="F94" s="3"/>
      <c r="G94" s="122"/>
      <c r="H94" s="3"/>
    </row>
    <row r="95" spans="2:8" ht="13.15" customHeight="1">
      <c r="B95" s="99">
        <v>88</v>
      </c>
      <c r="C95" s="3"/>
      <c r="D95" s="3"/>
      <c r="E95" s="3"/>
      <c r="F95" s="3"/>
      <c r="G95" s="122"/>
      <c r="H95" s="3"/>
    </row>
    <row r="96" spans="2:8" ht="13.15" customHeight="1">
      <c r="B96" s="99">
        <v>89</v>
      </c>
      <c r="C96" s="3"/>
      <c r="D96" s="3"/>
      <c r="E96" s="3"/>
      <c r="F96" s="3"/>
      <c r="G96" s="122"/>
      <c r="H96" s="3"/>
    </row>
    <row r="97" spans="2:8" ht="13.15" customHeight="1">
      <c r="B97" s="99">
        <v>90</v>
      </c>
      <c r="C97" s="3"/>
      <c r="D97" s="3"/>
      <c r="E97" s="3"/>
      <c r="F97" s="3"/>
      <c r="G97" s="122"/>
      <c r="H97" s="3"/>
    </row>
    <row r="98" spans="2:8" ht="13.15" customHeight="1">
      <c r="B98" s="99">
        <v>91</v>
      </c>
      <c r="C98" s="3"/>
      <c r="D98" s="3"/>
      <c r="E98" s="3"/>
      <c r="F98" s="3"/>
      <c r="G98" s="122"/>
      <c r="H98" s="3"/>
    </row>
    <row r="99" spans="2:8" ht="13.15" customHeight="1">
      <c r="B99" s="99">
        <v>92</v>
      </c>
      <c r="C99" s="3"/>
      <c r="D99" s="3"/>
      <c r="E99" s="3"/>
      <c r="F99" s="3"/>
      <c r="G99" s="122"/>
      <c r="H99" s="3"/>
    </row>
    <row r="100" spans="2:8" ht="13.15" customHeight="1">
      <c r="B100" s="99">
        <v>93</v>
      </c>
      <c r="C100" s="3"/>
      <c r="D100" s="3"/>
      <c r="E100" s="3"/>
      <c r="F100" s="3"/>
      <c r="G100" s="122"/>
      <c r="H100" s="3"/>
    </row>
    <row r="101" spans="2:8" ht="13.15" customHeight="1">
      <c r="B101" s="99">
        <v>94</v>
      </c>
      <c r="C101" s="3"/>
      <c r="D101" s="3"/>
      <c r="E101" s="3"/>
      <c r="F101" s="3"/>
      <c r="G101" s="122"/>
      <c r="H101" s="3"/>
    </row>
    <row r="102" spans="2:8" ht="13.15" customHeight="1">
      <c r="B102" s="99">
        <v>95</v>
      </c>
      <c r="C102" s="3"/>
      <c r="D102" s="3"/>
      <c r="E102" s="3"/>
      <c r="F102" s="3"/>
      <c r="G102" s="122"/>
      <c r="H102" s="3"/>
    </row>
    <row r="103" spans="2:8" ht="13.15" customHeight="1">
      <c r="B103" s="99">
        <v>96</v>
      </c>
      <c r="C103" s="3"/>
      <c r="D103" s="3"/>
      <c r="E103" s="3"/>
      <c r="F103" s="3"/>
      <c r="G103" s="122"/>
      <c r="H103" s="3"/>
    </row>
    <row r="104" spans="2:8" ht="13.15" customHeight="1">
      <c r="B104" s="99">
        <v>97</v>
      </c>
      <c r="C104" s="3"/>
      <c r="D104" s="3"/>
      <c r="E104" s="3"/>
      <c r="F104" s="3"/>
      <c r="G104" s="122"/>
      <c r="H104" s="3"/>
    </row>
    <row r="105" spans="2:8" ht="13.15" customHeight="1">
      <c r="B105" s="99">
        <v>98</v>
      </c>
      <c r="C105" s="3"/>
      <c r="D105" s="3"/>
      <c r="E105" s="3"/>
      <c r="F105" s="3"/>
      <c r="G105" s="122"/>
      <c r="H105" s="3"/>
    </row>
    <row r="106" spans="2:8" ht="13.15" customHeight="1">
      <c r="B106" s="99">
        <v>99</v>
      </c>
      <c r="C106" s="3"/>
      <c r="D106" s="3"/>
      <c r="E106" s="3"/>
      <c r="F106" s="3"/>
      <c r="G106" s="122"/>
      <c r="H106" s="3"/>
    </row>
    <row r="107" spans="2:8" ht="13.15" customHeight="1">
      <c r="B107" s="99">
        <v>100</v>
      </c>
      <c r="C107" s="3"/>
      <c r="D107" s="3"/>
      <c r="E107" s="3"/>
      <c r="F107" s="3"/>
      <c r="G107" s="122"/>
      <c r="H107" s="3"/>
    </row>
    <row r="108" spans="2:8" ht="13.15" customHeight="1">
      <c r="B108" s="99">
        <v>101</v>
      </c>
      <c r="C108" s="3"/>
      <c r="D108" s="3"/>
      <c r="E108" s="3"/>
      <c r="F108" s="3"/>
      <c r="G108" s="122"/>
      <c r="H108" s="3"/>
    </row>
    <row r="109" spans="2:8" ht="13.15" customHeight="1">
      <c r="B109" s="99">
        <v>102</v>
      </c>
      <c r="C109" s="3"/>
      <c r="D109" s="3"/>
      <c r="E109" s="3"/>
      <c r="F109" s="3"/>
      <c r="G109" s="122"/>
      <c r="H109" s="3"/>
    </row>
    <row r="110" spans="2:8" ht="13.15" customHeight="1">
      <c r="B110" s="99">
        <v>103</v>
      </c>
      <c r="C110" s="3"/>
      <c r="D110" s="3"/>
      <c r="E110" s="3"/>
      <c r="F110" s="3"/>
      <c r="G110" s="122"/>
      <c r="H110" s="3"/>
    </row>
    <row r="111" spans="2:8" ht="13.15" customHeight="1">
      <c r="B111" s="99">
        <v>104</v>
      </c>
      <c r="C111" s="3"/>
      <c r="D111" s="3"/>
      <c r="E111" s="3"/>
      <c r="F111" s="3"/>
      <c r="G111" s="122"/>
      <c r="H111" s="3"/>
    </row>
    <row r="112" spans="2:8" ht="13.15" customHeight="1">
      <c r="B112" s="99">
        <v>105</v>
      </c>
      <c r="C112" s="3"/>
      <c r="D112" s="3"/>
      <c r="E112" s="3"/>
      <c r="F112" s="3"/>
      <c r="G112" s="122"/>
      <c r="H112" s="3"/>
    </row>
    <row r="113" spans="2:8" ht="13.15" customHeight="1">
      <c r="B113" s="99">
        <v>106</v>
      </c>
      <c r="C113" s="3"/>
      <c r="D113" s="3"/>
      <c r="E113" s="3"/>
      <c r="F113" s="3"/>
      <c r="G113" s="122"/>
      <c r="H113" s="3"/>
    </row>
    <row r="114" spans="2:8" ht="13.15" customHeight="1">
      <c r="B114" s="99">
        <v>107</v>
      </c>
      <c r="C114" s="3"/>
      <c r="D114" s="3"/>
      <c r="E114" s="3"/>
      <c r="F114" s="3"/>
      <c r="G114" s="122"/>
      <c r="H114" s="3"/>
    </row>
    <row r="115" spans="2:8" ht="13.15" customHeight="1">
      <c r="B115" s="99">
        <v>108</v>
      </c>
      <c r="C115" s="3"/>
      <c r="D115" s="3"/>
      <c r="E115" s="3"/>
      <c r="F115" s="3"/>
      <c r="G115" s="122"/>
      <c r="H115" s="3"/>
    </row>
    <row r="116" spans="2:8" ht="13.15" customHeight="1">
      <c r="B116" s="99">
        <v>109</v>
      </c>
      <c r="C116" s="3"/>
      <c r="D116" s="3"/>
      <c r="E116" s="3"/>
      <c r="F116" s="3"/>
      <c r="G116" s="122"/>
      <c r="H116" s="3"/>
    </row>
    <row r="117" spans="2:8" ht="13.15" customHeight="1">
      <c r="B117" s="99">
        <v>110</v>
      </c>
      <c r="C117" s="3"/>
      <c r="D117" s="3"/>
      <c r="E117" s="3"/>
      <c r="F117" s="3"/>
      <c r="G117" s="122"/>
      <c r="H117" s="3"/>
    </row>
    <row r="118" spans="2:8" ht="13.15" customHeight="1">
      <c r="B118" s="99">
        <v>111</v>
      </c>
      <c r="C118" s="3"/>
      <c r="D118" s="3"/>
      <c r="E118" s="3"/>
      <c r="F118" s="3"/>
      <c r="G118" s="122"/>
      <c r="H118" s="3"/>
    </row>
    <row r="119" spans="2:8" ht="13.15" customHeight="1">
      <c r="B119" s="99">
        <v>112</v>
      </c>
      <c r="C119" s="3"/>
      <c r="D119" s="3"/>
      <c r="E119" s="3"/>
      <c r="F119" s="3"/>
      <c r="G119" s="122"/>
      <c r="H119" s="3"/>
    </row>
    <row r="120" spans="2:8" ht="13.15" customHeight="1">
      <c r="B120" s="99">
        <v>113</v>
      </c>
      <c r="C120" s="3"/>
      <c r="D120" s="3"/>
      <c r="E120" s="3"/>
      <c r="F120" s="3"/>
      <c r="G120" s="122"/>
      <c r="H120" s="3"/>
    </row>
    <row r="121" spans="2:8" ht="13.15" customHeight="1">
      <c r="B121" s="99">
        <v>114</v>
      </c>
      <c r="C121" s="3"/>
      <c r="D121" s="3"/>
      <c r="E121" s="3"/>
      <c r="F121" s="3"/>
      <c r="G121" s="122"/>
      <c r="H121" s="3"/>
    </row>
    <row r="122" spans="2:8" ht="13.15" customHeight="1">
      <c r="B122" s="99">
        <v>115</v>
      </c>
      <c r="C122" s="3"/>
      <c r="D122" s="3"/>
      <c r="E122" s="3"/>
      <c r="F122" s="3"/>
      <c r="G122" s="122"/>
      <c r="H122" s="3"/>
    </row>
    <row r="123" spans="2:8" ht="13.15" customHeight="1">
      <c r="B123" s="99">
        <v>116</v>
      </c>
      <c r="C123" s="3"/>
      <c r="D123" s="3"/>
      <c r="E123" s="3"/>
      <c r="F123" s="3"/>
      <c r="G123" s="122"/>
      <c r="H123" s="3"/>
    </row>
    <row r="124" spans="2:8" ht="13.15" customHeight="1">
      <c r="B124" s="99">
        <v>117</v>
      </c>
      <c r="C124" s="3"/>
      <c r="D124" s="3"/>
      <c r="E124" s="3"/>
      <c r="F124" s="3"/>
      <c r="G124" s="122"/>
      <c r="H124" s="3"/>
    </row>
    <row r="125" spans="2:8" ht="13.15" customHeight="1">
      <c r="B125" s="99">
        <v>118</v>
      </c>
      <c r="C125" s="3"/>
      <c r="D125" s="3"/>
      <c r="E125" s="3"/>
      <c r="F125" s="3"/>
      <c r="G125" s="122"/>
      <c r="H125" s="3"/>
    </row>
    <row r="126" spans="2:8" ht="13.15" customHeight="1">
      <c r="B126" s="99">
        <v>119</v>
      </c>
      <c r="C126" s="3"/>
      <c r="D126" s="3"/>
      <c r="E126" s="3"/>
      <c r="F126" s="3"/>
      <c r="G126" s="122"/>
      <c r="H126" s="3"/>
    </row>
    <row r="127" spans="2:8" ht="13.15" customHeight="1">
      <c r="B127" s="99">
        <v>120</v>
      </c>
      <c r="C127" s="3"/>
      <c r="D127" s="3"/>
      <c r="E127" s="3"/>
      <c r="F127" s="3"/>
      <c r="G127" s="122"/>
      <c r="H127" s="3"/>
    </row>
    <row r="128" spans="2:8" ht="13.15" customHeight="1">
      <c r="B128" s="99">
        <v>121</v>
      </c>
      <c r="C128" s="3"/>
      <c r="D128" s="3"/>
      <c r="E128" s="3"/>
      <c r="F128" s="3"/>
      <c r="G128" s="122"/>
      <c r="H128" s="3"/>
    </row>
    <row r="129" spans="2:8" ht="13.15" customHeight="1">
      <c r="B129" s="99">
        <v>122</v>
      </c>
      <c r="C129" s="3"/>
      <c r="D129" s="3"/>
      <c r="E129" s="3"/>
      <c r="F129" s="3"/>
      <c r="G129" s="122"/>
      <c r="H129" s="3"/>
    </row>
    <row r="130" spans="2:8" ht="13.15" customHeight="1">
      <c r="B130" s="99">
        <v>123</v>
      </c>
      <c r="C130" s="3"/>
      <c r="D130" s="3"/>
      <c r="E130" s="3"/>
      <c r="F130" s="3"/>
      <c r="G130" s="122"/>
      <c r="H130" s="3"/>
    </row>
    <row r="131" spans="2:8" ht="13.15" customHeight="1">
      <c r="B131" s="99">
        <v>124</v>
      </c>
      <c r="C131" s="3"/>
      <c r="D131" s="3"/>
      <c r="E131" s="3"/>
      <c r="F131" s="3"/>
      <c r="G131" s="122"/>
      <c r="H131" s="3"/>
    </row>
    <row r="132" spans="2:8" ht="13.15" customHeight="1">
      <c r="B132" s="99">
        <v>125</v>
      </c>
      <c r="C132" s="3"/>
      <c r="D132" s="3"/>
      <c r="E132" s="3"/>
      <c r="F132" s="3"/>
      <c r="G132" s="122"/>
      <c r="H132" s="3"/>
    </row>
    <row r="133" spans="2:8" ht="13.15" customHeight="1">
      <c r="B133" s="99">
        <v>126</v>
      </c>
      <c r="C133" s="3"/>
      <c r="D133" s="3"/>
      <c r="E133" s="3"/>
      <c r="F133" s="3"/>
      <c r="G133" s="122"/>
      <c r="H133" s="3"/>
    </row>
    <row r="134" spans="2:8" ht="13.15" customHeight="1">
      <c r="B134" s="99">
        <v>127</v>
      </c>
      <c r="C134" s="3"/>
      <c r="D134" s="3"/>
      <c r="E134" s="3"/>
      <c r="F134" s="3"/>
      <c r="G134" s="122"/>
      <c r="H134" s="3"/>
    </row>
    <row r="135" spans="2:8" ht="13.15" customHeight="1">
      <c r="B135" s="99">
        <v>128</v>
      </c>
      <c r="C135" s="3"/>
      <c r="D135" s="3"/>
      <c r="E135" s="3"/>
      <c r="F135" s="3"/>
      <c r="G135" s="122"/>
      <c r="H135" s="3"/>
    </row>
    <row r="136" spans="2:8" ht="13.15" customHeight="1">
      <c r="B136" s="99">
        <v>129</v>
      </c>
      <c r="C136" s="3"/>
      <c r="D136" s="3"/>
      <c r="E136" s="3"/>
      <c r="F136" s="3"/>
      <c r="G136" s="122"/>
      <c r="H136" s="3"/>
    </row>
    <row r="137" spans="2:8" ht="13.15" customHeight="1">
      <c r="B137" s="99">
        <v>130</v>
      </c>
      <c r="C137" s="3"/>
      <c r="D137" s="3"/>
      <c r="E137" s="3"/>
      <c r="F137" s="3"/>
      <c r="G137" s="122"/>
      <c r="H137" s="3"/>
    </row>
    <row r="138" spans="2:8" ht="13.15" customHeight="1">
      <c r="B138" s="99">
        <v>131</v>
      </c>
      <c r="C138" s="3"/>
      <c r="D138" s="3"/>
      <c r="E138" s="3"/>
      <c r="F138" s="3"/>
      <c r="G138" s="122"/>
      <c r="H138" s="3"/>
    </row>
    <row r="139" spans="2:8" ht="13.15" customHeight="1">
      <c r="B139" s="99">
        <v>132</v>
      </c>
      <c r="C139" s="3"/>
      <c r="D139" s="3"/>
      <c r="E139" s="3"/>
      <c r="F139" s="3"/>
      <c r="G139" s="122"/>
      <c r="H139" s="3"/>
    </row>
    <row r="140" spans="2:8" ht="13.15" customHeight="1">
      <c r="B140" s="99">
        <v>133</v>
      </c>
      <c r="C140" s="3"/>
      <c r="D140" s="3"/>
      <c r="E140" s="3"/>
      <c r="F140" s="3"/>
      <c r="G140" s="122"/>
      <c r="H140" s="3"/>
    </row>
    <row r="141" spans="2:8" ht="13.15" customHeight="1">
      <c r="B141" s="99">
        <v>134</v>
      </c>
      <c r="C141" s="3"/>
      <c r="D141" s="3"/>
      <c r="E141" s="3"/>
      <c r="F141" s="3"/>
      <c r="G141" s="122"/>
      <c r="H141" s="3"/>
    </row>
    <row r="142" spans="2:8" ht="13.15" customHeight="1">
      <c r="B142" s="99">
        <v>135</v>
      </c>
      <c r="C142" s="3"/>
      <c r="D142" s="3"/>
      <c r="E142" s="3"/>
      <c r="F142" s="3"/>
      <c r="G142" s="122"/>
      <c r="H142" s="3"/>
    </row>
    <row r="143" spans="2:8" ht="13.15" customHeight="1">
      <c r="B143" s="99">
        <v>136</v>
      </c>
      <c r="C143" s="3"/>
      <c r="D143" s="3"/>
      <c r="E143" s="3"/>
      <c r="F143" s="3"/>
      <c r="G143" s="122"/>
      <c r="H143" s="3"/>
    </row>
    <row r="144" spans="2:8" ht="13.15" customHeight="1">
      <c r="B144" s="99">
        <v>137</v>
      </c>
      <c r="C144" s="3"/>
      <c r="D144" s="3"/>
      <c r="E144" s="3"/>
      <c r="F144" s="3"/>
      <c r="G144" s="122"/>
      <c r="H144" s="3"/>
    </row>
    <row r="145" spans="2:8" ht="13.15" customHeight="1">
      <c r="B145" s="99">
        <v>138</v>
      </c>
      <c r="C145" s="3"/>
      <c r="D145" s="3"/>
      <c r="E145" s="3"/>
      <c r="F145" s="3"/>
      <c r="G145" s="122"/>
      <c r="H145" s="3"/>
    </row>
    <row r="146" spans="2:8" ht="13.15" customHeight="1">
      <c r="B146" s="99">
        <v>139</v>
      </c>
      <c r="C146" s="3"/>
      <c r="D146" s="3"/>
      <c r="E146" s="3"/>
      <c r="F146" s="3"/>
      <c r="G146" s="122"/>
      <c r="H146" s="3"/>
    </row>
    <row r="147" spans="2:8" ht="13.15" customHeight="1">
      <c r="B147" s="99">
        <v>140</v>
      </c>
      <c r="C147" s="3"/>
      <c r="D147" s="3"/>
      <c r="E147" s="3"/>
      <c r="F147" s="3"/>
      <c r="G147" s="122"/>
      <c r="H147" s="3"/>
    </row>
    <row r="148" spans="2:8" ht="13.15" customHeight="1">
      <c r="B148" s="99">
        <v>141</v>
      </c>
      <c r="C148" s="3"/>
      <c r="D148" s="3"/>
      <c r="E148" s="3"/>
      <c r="F148" s="3"/>
      <c r="G148" s="122"/>
      <c r="H148" s="3"/>
    </row>
    <row r="149" spans="2:8" ht="13.15" customHeight="1">
      <c r="B149" s="99">
        <v>142</v>
      </c>
      <c r="C149" s="3"/>
      <c r="D149" s="3"/>
      <c r="E149" s="3"/>
      <c r="F149" s="3"/>
      <c r="G149" s="122"/>
      <c r="H149" s="3"/>
    </row>
    <row r="150" spans="2:8" ht="13.15" customHeight="1">
      <c r="B150" s="99">
        <v>143</v>
      </c>
      <c r="C150" s="3"/>
      <c r="D150" s="3"/>
      <c r="E150" s="3"/>
      <c r="F150" s="3"/>
      <c r="G150" s="122"/>
      <c r="H150" s="3"/>
    </row>
    <row r="151" spans="2:8" ht="13.15" customHeight="1">
      <c r="B151" s="99">
        <v>144</v>
      </c>
      <c r="C151" s="3"/>
      <c r="D151" s="3"/>
      <c r="E151" s="3"/>
      <c r="F151" s="3"/>
      <c r="G151" s="122"/>
      <c r="H151" s="3"/>
    </row>
    <row r="152" spans="2:8" ht="13.15" customHeight="1">
      <c r="B152" s="99">
        <v>145</v>
      </c>
      <c r="C152" s="3"/>
      <c r="D152" s="3"/>
      <c r="E152" s="3"/>
      <c r="F152" s="3"/>
      <c r="G152" s="122"/>
      <c r="H152" s="3"/>
    </row>
    <row r="153" spans="2:8" ht="13.15" customHeight="1">
      <c r="B153" s="99">
        <v>146</v>
      </c>
      <c r="C153" s="3"/>
      <c r="D153" s="3"/>
      <c r="E153" s="3"/>
      <c r="F153" s="3"/>
      <c r="G153" s="122"/>
      <c r="H153" s="3"/>
    </row>
    <row r="154" spans="2:8" ht="13.15" customHeight="1">
      <c r="B154" s="99">
        <v>147</v>
      </c>
      <c r="C154" s="3"/>
      <c r="D154" s="3"/>
      <c r="E154" s="3"/>
      <c r="F154" s="3"/>
      <c r="G154" s="122"/>
      <c r="H154" s="3"/>
    </row>
    <row r="155" spans="2:8" ht="13.15" customHeight="1">
      <c r="B155" s="99">
        <v>148</v>
      </c>
      <c r="C155" s="3"/>
      <c r="D155" s="3"/>
      <c r="E155" s="3"/>
      <c r="F155" s="3"/>
      <c r="G155" s="122"/>
      <c r="H155" s="3"/>
    </row>
    <row r="156" spans="2:8" ht="13.15" customHeight="1">
      <c r="B156" s="99">
        <v>149</v>
      </c>
      <c r="C156" s="3"/>
      <c r="D156" s="3"/>
      <c r="E156" s="3"/>
      <c r="F156" s="3"/>
      <c r="G156" s="122"/>
      <c r="H156" s="3"/>
    </row>
    <row r="157" spans="2:8" ht="13.15" customHeight="1">
      <c r="B157" s="99">
        <v>150</v>
      </c>
      <c r="C157" s="3"/>
      <c r="D157" s="3"/>
      <c r="E157" s="3"/>
      <c r="F157" s="3"/>
      <c r="G157" s="122"/>
      <c r="H157" s="3"/>
    </row>
    <row r="158" spans="2:8" ht="13.15" customHeight="1">
      <c r="B158" s="99">
        <v>151</v>
      </c>
      <c r="C158" s="3"/>
      <c r="D158" s="3"/>
      <c r="E158" s="3"/>
      <c r="F158" s="3"/>
      <c r="G158" s="122"/>
      <c r="H158" s="3"/>
    </row>
    <row r="159" spans="2:8" ht="13.15" customHeight="1">
      <c r="B159" s="99">
        <v>152</v>
      </c>
      <c r="C159" s="3"/>
      <c r="D159" s="3"/>
      <c r="E159" s="3"/>
      <c r="F159" s="3"/>
      <c r="G159" s="122"/>
      <c r="H159" s="3"/>
    </row>
    <row r="160" spans="2:8" ht="13.15" customHeight="1">
      <c r="B160" s="99">
        <v>153</v>
      </c>
      <c r="C160" s="3"/>
      <c r="D160" s="3"/>
      <c r="E160" s="3"/>
      <c r="F160" s="3"/>
      <c r="G160" s="122"/>
      <c r="H160" s="3"/>
    </row>
    <row r="161" spans="2:8" ht="13.15" customHeight="1">
      <c r="B161" s="99">
        <v>154</v>
      </c>
      <c r="C161" s="3"/>
      <c r="D161" s="3"/>
      <c r="E161" s="3"/>
      <c r="F161" s="3"/>
      <c r="G161" s="122"/>
      <c r="H161" s="3"/>
    </row>
    <row r="162" spans="2:8" ht="13.15" customHeight="1">
      <c r="B162" s="99">
        <v>155</v>
      </c>
      <c r="C162" s="3"/>
      <c r="D162" s="3"/>
      <c r="E162" s="3"/>
      <c r="F162" s="3"/>
      <c r="G162" s="122"/>
      <c r="H162" s="3"/>
    </row>
    <row r="163" spans="2:8" ht="13.15" customHeight="1">
      <c r="B163" s="99">
        <v>156</v>
      </c>
      <c r="C163" s="3"/>
      <c r="D163" s="3"/>
      <c r="E163" s="3"/>
      <c r="F163" s="3"/>
      <c r="G163" s="122"/>
      <c r="H163" s="3"/>
    </row>
    <row r="164" spans="2:8" ht="13.15" customHeight="1">
      <c r="B164" s="99">
        <v>157</v>
      </c>
      <c r="C164" s="3"/>
      <c r="D164" s="3"/>
      <c r="E164" s="3"/>
      <c r="F164" s="3"/>
      <c r="G164" s="122"/>
      <c r="H164" s="3"/>
    </row>
    <row r="165" spans="2:8" ht="13.15" customHeight="1">
      <c r="B165" s="99">
        <v>158</v>
      </c>
      <c r="C165" s="3"/>
      <c r="D165" s="3"/>
      <c r="E165" s="3"/>
      <c r="F165" s="3"/>
      <c r="G165" s="122"/>
      <c r="H165" s="3"/>
    </row>
    <row r="166" spans="2:8" ht="13.15" customHeight="1">
      <c r="B166" s="99">
        <v>159</v>
      </c>
      <c r="C166" s="3"/>
      <c r="D166" s="3"/>
      <c r="E166" s="3"/>
      <c r="F166" s="3"/>
      <c r="G166" s="122"/>
      <c r="H166" s="3"/>
    </row>
    <row r="167" spans="2:8" ht="13.15" customHeight="1">
      <c r="B167" s="99">
        <v>160</v>
      </c>
      <c r="C167" s="3"/>
      <c r="D167" s="3"/>
      <c r="E167" s="3"/>
      <c r="F167" s="3"/>
      <c r="G167" s="122"/>
      <c r="H167" s="3"/>
    </row>
    <row r="168" spans="2:8" ht="13.15" customHeight="1">
      <c r="B168" s="99">
        <v>161</v>
      </c>
      <c r="C168" s="3"/>
      <c r="D168" s="3"/>
      <c r="E168" s="3"/>
      <c r="F168" s="3"/>
      <c r="G168" s="122"/>
      <c r="H168" s="3"/>
    </row>
    <row r="169" spans="2:8" ht="13.15" customHeight="1">
      <c r="B169" s="99">
        <v>162</v>
      </c>
      <c r="C169" s="3"/>
      <c r="D169" s="3"/>
      <c r="E169" s="3"/>
      <c r="F169" s="3"/>
      <c r="G169" s="122"/>
      <c r="H169" s="3"/>
    </row>
    <row r="170" spans="2:8" ht="13.15" customHeight="1">
      <c r="B170" s="99">
        <v>163</v>
      </c>
      <c r="C170" s="3"/>
      <c r="D170" s="3"/>
      <c r="E170" s="3"/>
      <c r="F170" s="3"/>
      <c r="G170" s="122"/>
      <c r="H170" s="3"/>
    </row>
    <row r="171" spans="2:8" ht="13.15" customHeight="1">
      <c r="B171" s="99">
        <v>164</v>
      </c>
      <c r="C171" s="3"/>
      <c r="D171" s="3"/>
      <c r="E171" s="3"/>
      <c r="F171" s="3"/>
      <c r="G171" s="122"/>
      <c r="H171" s="3"/>
    </row>
    <row r="172" spans="2:8" ht="13.15" customHeight="1">
      <c r="B172" s="99">
        <v>165</v>
      </c>
      <c r="C172" s="3"/>
      <c r="D172" s="3"/>
      <c r="E172" s="3"/>
      <c r="F172" s="3"/>
      <c r="G172" s="122"/>
      <c r="H172" s="3"/>
    </row>
    <row r="173" spans="2:8" ht="13.15" customHeight="1">
      <c r="B173" s="99">
        <v>166</v>
      </c>
      <c r="C173" s="3"/>
      <c r="D173" s="3"/>
      <c r="E173" s="3"/>
      <c r="F173" s="3"/>
      <c r="G173" s="122"/>
      <c r="H173" s="3"/>
    </row>
    <row r="174" spans="2:8" ht="13.15" customHeight="1">
      <c r="B174" s="99">
        <v>167</v>
      </c>
      <c r="C174" s="3"/>
      <c r="D174" s="3"/>
      <c r="E174" s="3"/>
      <c r="F174" s="3"/>
      <c r="G174" s="122"/>
      <c r="H174" s="3"/>
    </row>
    <row r="175" spans="2:8" ht="13.15" customHeight="1">
      <c r="B175" s="99">
        <v>168</v>
      </c>
      <c r="C175" s="3"/>
      <c r="D175" s="3"/>
      <c r="E175" s="3"/>
      <c r="F175" s="3"/>
      <c r="G175" s="122"/>
      <c r="H175" s="3"/>
    </row>
    <row r="176" spans="2:8" ht="13.15" customHeight="1">
      <c r="B176" s="99">
        <v>169</v>
      </c>
      <c r="C176" s="3"/>
      <c r="D176" s="3"/>
      <c r="E176" s="3"/>
      <c r="F176" s="3"/>
      <c r="G176" s="122"/>
      <c r="H176" s="3"/>
    </row>
    <row r="177" spans="2:8" ht="13.15" customHeight="1">
      <c r="B177" s="99">
        <v>170</v>
      </c>
      <c r="C177" s="3"/>
      <c r="D177" s="3"/>
      <c r="E177" s="3"/>
      <c r="F177" s="3"/>
      <c r="G177" s="122"/>
      <c r="H177" s="3"/>
    </row>
    <row r="178" spans="2:8" ht="13.15" customHeight="1">
      <c r="B178" s="99">
        <v>171</v>
      </c>
      <c r="C178" s="3"/>
      <c r="D178" s="3"/>
      <c r="E178" s="3"/>
      <c r="F178" s="3"/>
      <c r="G178" s="122"/>
      <c r="H178" s="3"/>
    </row>
    <row r="179" spans="2:8" ht="13.15" customHeight="1">
      <c r="B179" s="99">
        <v>172</v>
      </c>
      <c r="C179" s="3"/>
      <c r="D179" s="3"/>
      <c r="E179" s="3"/>
      <c r="F179" s="3"/>
      <c r="G179" s="122"/>
      <c r="H179" s="3"/>
    </row>
    <row r="180" spans="2:8" ht="13.15" customHeight="1">
      <c r="B180" s="99">
        <v>173</v>
      </c>
      <c r="C180" s="3"/>
      <c r="D180" s="3"/>
      <c r="E180" s="3"/>
      <c r="F180" s="3"/>
      <c r="G180" s="122"/>
      <c r="H180" s="3"/>
    </row>
    <row r="181" spans="2:8" ht="13.15" customHeight="1">
      <c r="B181" s="99">
        <v>174</v>
      </c>
      <c r="C181" s="3"/>
      <c r="D181" s="3"/>
      <c r="E181" s="3"/>
      <c r="F181" s="3"/>
      <c r="G181" s="122"/>
      <c r="H181" s="3"/>
    </row>
    <row r="182" spans="2:8" ht="13.15" customHeight="1">
      <c r="B182" s="99">
        <v>175</v>
      </c>
      <c r="C182" s="3"/>
      <c r="D182" s="3"/>
      <c r="E182" s="3"/>
      <c r="F182" s="3"/>
      <c r="G182" s="122"/>
      <c r="H182" s="3"/>
    </row>
    <row r="183" spans="2:8" ht="13.15" customHeight="1">
      <c r="B183" s="99">
        <v>176</v>
      </c>
      <c r="C183" s="3"/>
      <c r="D183" s="3"/>
      <c r="E183" s="3"/>
      <c r="F183" s="3"/>
      <c r="G183" s="122"/>
      <c r="H183" s="3"/>
    </row>
    <row r="184" spans="2:8" ht="13.15" customHeight="1">
      <c r="B184" s="99">
        <v>177</v>
      </c>
      <c r="C184" s="3"/>
      <c r="D184" s="3"/>
      <c r="E184" s="3"/>
      <c r="F184" s="3"/>
      <c r="G184" s="122"/>
      <c r="H184" s="3"/>
    </row>
    <row r="185" spans="2:8" ht="13.15" customHeight="1">
      <c r="B185" s="99">
        <v>178</v>
      </c>
      <c r="C185" s="3"/>
      <c r="D185" s="3"/>
      <c r="E185" s="3"/>
      <c r="F185" s="3"/>
      <c r="G185" s="122"/>
      <c r="H185" s="3"/>
    </row>
    <row r="186" spans="2:8" ht="13.15" customHeight="1">
      <c r="B186" s="99">
        <v>179</v>
      </c>
      <c r="C186" s="3"/>
      <c r="D186" s="3"/>
      <c r="E186" s="3"/>
      <c r="F186" s="3"/>
      <c r="G186" s="122"/>
      <c r="H186" s="3"/>
    </row>
    <row r="187" spans="2:8" ht="13.15" customHeight="1">
      <c r="B187" s="99">
        <v>180</v>
      </c>
      <c r="C187" s="3"/>
      <c r="D187" s="3"/>
      <c r="E187" s="3"/>
      <c r="F187" s="3"/>
      <c r="G187" s="122"/>
      <c r="H187" s="3"/>
    </row>
    <row r="188" spans="2:8" ht="13.15" customHeight="1">
      <c r="B188" s="99">
        <v>181</v>
      </c>
      <c r="C188" s="3"/>
      <c r="D188" s="3"/>
      <c r="E188" s="3"/>
      <c r="F188" s="3"/>
      <c r="G188" s="122"/>
      <c r="H188" s="3"/>
    </row>
    <row r="189" spans="2:8" ht="13.15" customHeight="1">
      <c r="B189" s="99">
        <v>182</v>
      </c>
      <c r="C189" s="3"/>
      <c r="D189" s="3"/>
      <c r="E189" s="3"/>
      <c r="F189" s="3"/>
      <c r="G189" s="122"/>
      <c r="H189" s="3"/>
    </row>
    <row r="190" spans="2:8" ht="13.15" customHeight="1">
      <c r="B190" s="99">
        <v>183</v>
      </c>
      <c r="C190" s="3"/>
      <c r="D190" s="3"/>
      <c r="E190" s="3"/>
      <c r="F190" s="3"/>
      <c r="G190" s="122"/>
      <c r="H190" s="3"/>
    </row>
    <row r="191" spans="2:8" ht="13.15" customHeight="1">
      <c r="B191" s="99">
        <v>184</v>
      </c>
      <c r="C191" s="3"/>
      <c r="D191" s="3"/>
      <c r="E191" s="3"/>
      <c r="F191" s="3"/>
      <c r="G191" s="122"/>
      <c r="H191" s="3"/>
    </row>
    <row r="192" spans="2:8" ht="13.15" customHeight="1">
      <c r="B192" s="99">
        <v>185</v>
      </c>
      <c r="C192" s="3"/>
      <c r="D192" s="3"/>
      <c r="E192" s="3"/>
      <c r="F192" s="3"/>
      <c r="G192" s="122"/>
      <c r="H192" s="3"/>
    </row>
    <row r="193" spans="2:8" ht="13.15" customHeight="1">
      <c r="B193" s="99">
        <v>186</v>
      </c>
      <c r="C193" s="3"/>
      <c r="D193" s="3"/>
      <c r="E193" s="3"/>
      <c r="F193" s="3"/>
      <c r="G193" s="122"/>
      <c r="H193" s="3"/>
    </row>
    <row r="194" spans="2:8" ht="13.15" customHeight="1">
      <c r="B194" s="99">
        <v>187</v>
      </c>
      <c r="C194" s="3"/>
      <c r="D194" s="3"/>
      <c r="E194" s="3"/>
      <c r="F194" s="3"/>
      <c r="G194" s="122"/>
      <c r="H194" s="3"/>
    </row>
    <row r="195" spans="2:8" ht="13.15" customHeight="1">
      <c r="B195" s="99">
        <v>188</v>
      </c>
      <c r="C195" s="3"/>
      <c r="D195" s="3"/>
      <c r="E195" s="3"/>
      <c r="F195" s="3"/>
      <c r="G195" s="122"/>
      <c r="H195" s="3"/>
    </row>
    <row r="196" spans="2:8" ht="13.15" customHeight="1">
      <c r="B196" s="99">
        <v>189</v>
      </c>
      <c r="C196" s="3"/>
      <c r="D196" s="3"/>
      <c r="E196" s="3"/>
      <c r="F196" s="3"/>
      <c r="G196" s="122"/>
      <c r="H196" s="3"/>
    </row>
    <row r="197" spans="2:8" ht="13.15" customHeight="1">
      <c r="B197" s="99">
        <v>190</v>
      </c>
      <c r="C197" s="3"/>
      <c r="D197" s="3"/>
      <c r="E197" s="3"/>
      <c r="F197" s="3"/>
      <c r="G197" s="122"/>
      <c r="H197" s="3"/>
    </row>
    <row r="198" spans="2:8" ht="13.15" customHeight="1">
      <c r="B198" s="99">
        <v>191</v>
      </c>
      <c r="C198" s="3"/>
      <c r="D198" s="3"/>
      <c r="E198" s="3"/>
      <c r="F198" s="3"/>
      <c r="G198" s="122"/>
      <c r="H198" s="3"/>
    </row>
    <row r="199" spans="2:8" ht="13.15" customHeight="1">
      <c r="B199" s="99">
        <v>192</v>
      </c>
      <c r="C199" s="3"/>
      <c r="D199" s="3"/>
      <c r="E199" s="3"/>
      <c r="F199" s="3"/>
      <c r="G199" s="122"/>
      <c r="H199" s="3"/>
    </row>
    <row r="200" spans="2:8" ht="13.15" customHeight="1">
      <c r="B200" s="99">
        <v>193</v>
      </c>
      <c r="C200" s="3"/>
      <c r="D200" s="3"/>
      <c r="E200" s="3"/>
      <c r="F200" s="3"/>
      <c r="G200" s="122"/>
      <c r="H200" s="3"/>
    </row>
    <row r="201" spans="2:8" ht="13.15" customHeight="1">
      <c r="B201" s="99">
        <v>194</v>
      </c>
      <c r="C201" s="3"/>
      <c r="D201" s="3"/>
      <c r="E201" s="3"/>
      <c r="F201" s="3"/>
      <c r="G201" s="122"/>
      <c r="H201" s="3"/>
    </row>
    <row r="202" spans="2:8" ht="13.15" customHeight="1">
      <c r="B202" s="99">
        <v>195</v>
      </c>
      <c r="C202" s="3"/>
      <c r="D202" s="3"/>
      <c r="E202" s="3"/>
      <c r="F202" s="3"/>
      <c r="G202" s="122"/>
      <c r="H202" s="3"/>
    </row>
    <row r="203" spans="2:8" ht="13.15" customHeight="1">
      <c r="B203" s="99">
        <v>196</v>
      </c>
      <c r="C203" s="3"/>
      <c r="D203" s="3"/>
      <c r="E203" s="3"/>
      <c r="F203" s="3"/>
      <c r="G203" s="122"/>
      <c r="H203" s="3"/>
    </row>
    <row r="204" spans="2:8" ht="13.15" customHeight="1">
      <c r="B204" s="99">
        <v>197</v>
      </c>
      <c r="C204" s="3"/>
      <c r="D204" s="3"/>
      <c r="E204" s="3"/>
      <c r="F204" s="3"/>
      <c r="G204" s="122"/>
      <c r="H204" s="3"/>
    </row>
    <row r="205" spans="2:8" ht="13.15" customHeight="1">
      <c r="B205" s="99">
        <v>198</v>
      </c>
      <c r="C205" s="3"/>
      <c r="D205" s="3"/>
      <c r="E205" s="3"/>
      <c r="F205" s="3"/>
      <c r="G205" s="122"/>
      <c r="H205" s="3"/>
    </row>
    <row r="206" spans="2:8" ht="13.15" customHeight="1">
      <c r="B206" s="99">
        <v>199</v>
      </c>
      <c r="C206" s="3"/>
      <c r="D206" s="3"/>
      <c r="E206" s="3"/>
      <c r="F206" s="3"/>
      <c r="G206" s="122"/>
      <c r="H206" s="3"/>
    </row>
    <row r="207" spans="2:8" ht="13.15" customHeight="1">
      <c r="B207" s="99">
        <v>200</v>
      </c>
      <c r="C207" s="3"/>
      <c r="D207" s="3"/>
      <c r="E207" s="3"/>
      <c r="F207" s="3"/>
      <c r="G207" s="122"/>
      <c r="H207" s="3"/>
    </row>
  </sheetData>
  <mergeCells count="1">
    <mergeCell ref="B3:H3"/>
  </mergeCells>
  <phoneticPr fontId="1"/>
  <dataValidations count="1">
    <dataValidation type="list" allowBlank="1" showInputMessage="1" showErrorMessage="1" sqref="D8:D207" xr:uid="{30222472-CFAE-4E34-86F0-E88C6AEF8D6B}">
      <formula1>"動機づけ・意識醸成,コンピテンシーの形成,社会実践"</formula1>
    </dataValidation>
  </dataValidations>
  <pageMargins left="0.7" right="0.7" top="0.75" bottom="0.75" header="0.3" footer="0.3"/>
  <pageSetup paperSize="9" scale="73" orientation="portrait" r:id="rId1"/>
  <colBreaks count="1" manualBreakCount="1">
    <brk id="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741C2-D890-4F18-B3ED-8B208D6EC85C}">
  <dimension ref="B1:Q39"/>
  <sheetViews>
    <sheetView view="pageBreakPreview" topLeftCell="C1" zoomScaleNormal="100" zoomScaleSheetLayoutView="100" workbookViewId="0">
      <selection activeCell="M8" sqref="M8"/>
    </sheetView>
  </sheetViews>
  <sheetFormatPr defaultColWidth="8.75" defaultRowHeight="39.6" customHeight="1"/>
  <cols>
    <col min="1" max="1" width="2.375" style="1" customWidth="1"/>
    <col min="2" max="2" width="5.625" style="1" customWidth="1"/>
    <col min="3" max="3" width="8.75" style="1"/>
    <col min="4" max="4" width="9.625" style="1" customWidth="1"/>
    <col min="5" max="5" width="17.25" style="1" customWidth="1"/>
    <col min="6" max="6" width="16.75" style="1" customWidth="1"/>
    <col min="7" max="7" width="32.75" style="1" customWidth="1"/>
    <col min="8" max="8" width="11" style="1" customWidth="1"/>
    <col min="9" max="9" width="52.875" style="1" customWidth="1"/>
    <col min="10" max="16" width="8.75" style="1"/>
    <col min="17" max="17" width="16.625" style="1" customWidth="1"/>
    <col min="18" max="16384" width="8.75" style="1"/>
  </cols>
  <sheetData>
    <row r="1" spans="2:17" ht="13.5">
      <c r="B1" s="80" t="str">
        <f>'活動実績一覧(集計)'!B1</f>
        <v>（2021年度）　SCORE 拠点都市環境整備   完了報告書</v>
      </c>
      <c r="D1" s="6"/>
      <c r="E1" s="6"/>
      <c r="F1" s="6"/>
      <c r="G1" s="6"/>
      <c r="H1" s="6"/>
      <c r="I1" s="6"/>
    </row>
    <row r="2" spans="2:17" ht="13.5"/>
    <row r="3" spans="2:17" ht="24" customHeight="1">
      <c r="B3" s="302" t="str">
        <f>"PF名："&amp;'活動実績一覧(集計)'!C3</f>
        <v>PF名：</v>
      </c>
      <c r="C3" s="302"/>
      <c r="D3" s="302"/>
      <c r="E3" s="302"/>
      <c r="F3" s="302"/>
      <c r="G3" s="302"/>
      <c r="H3" s="302"/>
      <c r="I3" s="302"/>
      <c r="J3" s="302"/>
      <c r="K3" s="302"/>
      <c r="L3" s="302"/>
      <c r="M3" s="302"/>
      <c r="N3" s="302"/>
      <c r="O3" s="302"/>
      <c r="P3" s="302"/>
      <c r="Q3" s="302"/>
    </row>
    <row r="4" spans="2:17" ht="13.5"/>
    <row r="5" spans="2:17" ht="13.5">
      <c r="B5" s="86" t="s">
        <v>294</v>
      </c>
    </row>
    <row r="6" spans="2:17" ht="57" customHeight="1">
      <c r="B6" s="93" t="s">
        <v>36</v>
      </c>
      <c r="C6" s="186" t="s">
        <v>297</v>
      </c>
      <c r="D6" s="94" t="s">
        <v>69</v>
      </c>
      <c r="E6" s="94" t="s">
        <v>70</v>
      </c>
      <c r="F6" s="94" t="s">
        <v>56</v>
      </c>
      <c r="G6" s="94" t="s">
        <v>57</v>
      </c>
      <c r="H6" s="94" t="s">
        <v>58</v>
      </c>
      <c r="I6" s="94" t="s">
        <v>59</v>
      </c>
      <c r="J6" s="94" t="s">
        <v>61</v>
      </c>
      <c r="K6" s="95" t="s">
        <v>63</v>
      </c>
      <c r="L6" s="95" t="s">
        <v>432</v>
      </c>
      <c r="M6" s="337" t="s">
        <v>197</v>
      </c>
      <c r="N6" s="338"/>
      <c r="O6" s="338"/>
      <c r="P6" s="338"/>
      <c r="Q6" s="94" t="s">
        <v>78</v>
      </c>
    </row>
    <row r="7" spans="2:17" ht="27">
      <c r="B7" s="94"/>
      <c r="C7" s="186"/>
      <c r="D7" s="135"/>
      <c r="E7" s="135"/>
      <c r="F7" s="135"/>
      <c r="G7" s="74"/>
      <c r="H7" s="74"/>
      <c r="I7" s="74"/>
      <c r="J7" s="74"/>
      <c r="K7" s="74"/>
      <c r="L7" s="74"/>
      <c r="M7" s="74" t="s">
        <v>71</v>
      </c>
      <c r="N7" s="74" t="s">
        <v>72</v>
      </c>
      <c r="O7" s="74" t="s">
        <v>73</v>
      </c>
      <c r="P7" s="74" t="s">
        <v>258</v>
      </c>
      <c r="Q7" s="74"/>
    </row>
    <row r="8" spans="2:17" ht="13.5">
      <c r="B8" s="127" t="s">
        <v>95</v>
      </c>
      <c r="C8" s="120" t="s">
        <v>299</v>
      </c>
      <c r="D8" s="120" t="s">
        <v>99</v>
      </c>
      <c r="E8" s="120" t="s">
        <v>100</v>
      </c>
      <c r="F8" s="120" t="s">
        <v>199</v>
      </c>
      <c r="G8" s="138" t="s">
        <v>198</v>
      </c>
      <c r="H8" s="170">
        <v>44531</v>
      </c>
      <c r="I8" s="119" t="s">
        <v>200</v>
      </c>
      <c r="J8" s="120" t="s">
        <v>45</v>
      </c>
      <c r="K8" s="120" t="s">
        <v>103</v>
      </c>
      <c r="L8" s="121" t="s">
        <v>410</v>
      </c>
      <c r="M8" s="121"/>
      <c r="N8" s="121">
        <v>20</v>
      </c>
      <c r="O8" s="121"/>
      <c r="P8" s="121">
        <v>5</v>
      </c>
      <c r="Q8" s="120"/>
    </row>
    <row r="9" spans="2:17" ht="13.5">
      <c r="B9" s="127" t="s">
        <v>95</v>
      </c>
      <c r="C9" s="120" t="s">
        <v>298</v>
      </c>
      <c r="D9" s="120" t="s">
        <v>300</v>
      </c>
      <c r="E9" s="120" t="s">
        <v>100</v>
      </c>
      <c r="F9" s="120" t="s">
        <v>199</v>
      </c>
      <c r="G9" s="138" t="s">
        <v>301</v>
      </c>
      <c r="H9" s="170"/>
      <c r="I9" s="119"/>
      <c r="J9" s="120"/>
      <c r="K9" s="120"/>
      <c r="L9" s="121"/>
      <c r="M9" s="121"/>
      <c r="N9" s="121"/>
      <c r="O9" s="121">
        <v>5</v>
      </c>
      <c r="P9" s="121"/>
      <c r="Q9" s="120"/>
    </row>
    <row r="10" spans="2:17" ht="13.5">
      <c r="B10" s="99">
        <v>1</v>
      </c>
      <c r="C10" s="68"/>
      <c r="D10" s="68"/>
      <c r="E10" s="68"/>
      <c r="F10" s="68"/>
      <c r="G10" s="66"/>
      <c r="H10" s="171"/>
      <c r="I10" s="3"/>
      <c r="J10" s="68"/>
      <c r="K10" s="68"/>
      <c r="L10" s="122"/>
      <c r="M10" s="122"/>
      <c r="N10" s="122"/>
      <c r="O10" s="122"/>
      <c r="P10" s="122"/>
      <c r="Q10" s="3"/>
    </row>
    <row r="11" spans="2:17" ht="13.5">
      <c r="B11" s="99">
        <v>2</v>
      </c>
      <c r="C11" s="68"/>
      <c r="D11" s="68"/>
      <c r="E11" s="68"/>
      <c r="F11" s="68"/>
      <c r="G11" s="66"/>
      <c r="H11" s="163"/>
      <c r="I11" s="3"/>
      <c r="J11" s="68"/>
      <c r="K11" s="68"/>
      <c r="L11" s="122"/>
      <c r="M11" s="122"/>
      <c r="N11" s="122"/>
      <c r="O11" s="122"/>
      <c r="P11" s="122"/>
      <c r="Q11" s="3"/>
    </row>
    <row r="12" spans="2:17" ht="13.5">
      <c r="B12" s="99">
        <v>3</v>
      </c>
      <c r="C12" s="68"/>
      <c r="D12" s="68"/>
      <c r="E12" s="68"/>
      <c r="F12" s="68"/>
      <c r="G12" s="66"/>
      <c r="H12" s="163"/>
      <c r="I12" s="3"/>
      <c r="J12" s="68"/>
      <c r="K12" s="68"/>
      <c r="L12" s="122"/>
      <c r="M12" s="122"/>
      <c r="N12" s="122"/>
      <c r="O12" s="122"/>
      <c r="P12" s="122"/>
      <c r="Q12" s="3"/>
    </row>
    <row r="13" spans="2:17" ht="13.5">
      <c r="B13" s="99">
        <v>4</v>
      </c>
      <c r="C13" s="68"/>
      <c r="D13" s="68"/>
      <c r="E13" s="68"/>
      <c r="F13" s="68"/>
      <c r="G13" s="66"/>
      <c r="H13" s="163"/>
      <c r="I13" s="3"/>
      <c r="J13" s="68"/>
      <c r="K13" s="68"/>
      <c r="L13" s="122"/>
      <c r="M13" s="122"/>
      <c r="N13" s="122"/>
      <c r="O13" s="122"/>
      <c r="P13" s="122"/>
      <c r="Q13" s="3"/>
    </row>
    <row r="14" spans="2:17" ht="13.5">
      <c r="B14" s="99">
        <v>5</v>
      </c>
      <c r="C14" s="68"/>
      <c r="D14" s="68"/>
      <c r="E14" s="68"/>
      <c r="F14" s="68"/>
      <c r="G14" s="66"/>
      <c r="H14" s="163"/>
      <c r="I14" s="3"/>
      <c r="J14" s="68"/>
      <c r="K14" s="68"/>
      <c r="L14" s="122"/>
      <c r="M14" s="122"/>
      <c r="N14" s="122"/>
      <c r="O14" s="122"/>
      <c r="P14" s="122"/>
      <c r="Q14" s="3"/>
    </row>
    <row r="15" spans="2:17" ht="13.5">
      <c r="B15" s="99">
        <v>6</v>
      </c>
      <c r="C15" s="68"/>
      <c r="D15" s="68"/>
      <c r="E15" s="68"/>
      <c r="F15" s="68"/>
      <c r="G15" s="66"/>
      <c r="H15" s="163"/>
      <c r="I15" s="3"/>
      <c r="J15" s="68"/>
      <c r="K15" s="68"/>
      <c r="L15" s="122"/>
      <c r="M15" s="122"/>
      <c r="N15" s="122"/>
      <c r="O15" s="122"/>
      <c r="P15" s="122"/>
      <c r="Q15" s="3"/>
    </row>
    <row r="16" spans="2:17" ht="13.5">
      <c r="B16" s="99">
        <v>7</v>
      </c>
      <c r="C16" s="68"/>
      <c r="D16" s="68"/>
      <c r="E16" s="68"/>
      <c r="F16" s="68"/>
      <c r="G16" s="66"/>
      <c r="H16" s="163"/>
      <c r="I16" s="3"/>
      <c r="J16" s="68"/>
      <c r="K16" s="68"/>
      <c r="L16" s="122"/>
      <c r="M16" s="122"/>
      <c r="N16" s="122"/>
      <c r="O16" s="122"/>
      <c r="P16" s="122"/>
      <c r="Q16" s="3"/>
    </row>
    <row r="17" spans="2:17" ht="13.5">
      <c r="B17" s="99">
        <v>8</v>
      </c>
      <c r="C17" s="68"/>
      <c r="D17" s="68"/>
      <c r="E17" s="68"/>
      <c r="F17" s="68"/>
      <c r="G17" s="66"/>
      <c r="H17" s="163"/>
      <c r="I17" s="3"/>
      <c r="J17" s="68"/>
      <c r="K17" s="68"/>
      <c r="L17" s="122"/>
      <c r="M17" s="122"/>
      <c r="N17" s="122"/>
      <c r="O17" s="122"/>
      <c r="P17" s="122"/>
      <c r="Q17" s="3"/>
    </row>
    <row r="18" spans="2:17" ht="13.5">
      <c r="B18" s="99">
        <v>9</v>
      </c>
      <c r="C18" s="68"/>
      <c r="D18" s="68"/>
      <c r="E18" s="68"/>
      <c r="F18" s="68"/>
      <c r="G18" s="66"/>
      <c r="H18" s="163"/>
      <c r="I18" s="3"/>
      <c r="J18" s="68"/>
      <c r="K18" s="68"/>
      <c r="L18" s="122"/>
      <c r="M18" s="122"/>
      <c r="N18" s="122"/>
      <c r="O18" s="122"/>
      <c r="P18" s="122"/>
      <c r="Q18" s="3"/>
    </row>
    <row r="19" spans="2:17" ht="13.5">
      <c r="B19" s="99">
        <v>10</v>
      </c>
      <c r="C19" s="68"/>
      <c r="D19" s="68"/>
      <c r="E19" s="68"/>
      <c r="F19" s="68"/>
      <c r="G19" s="66"/>
      <c r="H19" s="163"/>
      <c r="I19" s="3"/>
      <c r="J19" s="68"/>
      <c r="K19" s="68"/>
      <c r="L19" s="122"/>
      <c r="M19" s="122"/>
      <c r="N19" s="122"/>
      <c r="O19" s="122"/>
      <c r="P19" s="122"/>
      <c r="Q19" s="3"/>
    </row>
    <row r="20" spans="2:17" ht="13.5">
      <c r="B20" s="99">
        <v>11</v>
      </c>
      <c r="C20" s="68"/>
      <c r="D20" s="68"/>
      <c r="E20" s="68"/>
      <c r="F20" s="68"/>
      <c r="G20" s="66"/>
      <c r="H20" s="163"/>
      <c r="I20" s="3"/>
      <c r="J20" s="68"/>
      <c r="K20" s="68"/>
      <c r="L20" s="122"/>
      <c r="M20" s="122"/>
      <c r="N20" s="122"/>
      <c r="O20" s="122"/>
      <c r="P20" s="122"/>
      <c r="Q20" s="3"/>
    </row>
    <row r="21" spans="2:17" ht="13.5">
      <c r="B21" s="99">
        <v>12</v>
      </c>
      <c r="C21" s="68"/>
      <c r="D21" s="68"/>
      <c r="E21" s="68"/>
      <c r="F21" s="68"/>
      <c r="G21" s="66"/>
      <c r="H21" s="163"/>
      <c r="I21" s="3"/>
      <c r="J21" s="68"/>
      <c r="K21" s="68"/>
      <c r="L21" s="122"/>
      <c r="M21" s="122"/>
      <c r="N21" s="122"/>
      <c r="O21" s="122"/>
      <c r="P21" s="122"/>
      <c r="Q21" s="3"/>
    </row>
    <row r="22" spans="2:17" ht="13.5">
      <c r="B22" s="99">
        <v>13</v>
      </c>
      <c r="C22" s="68"/>
      <c r="D22" s="68"/>
      <c r="E22" s="68"/>
      <c r="F22" s="68"/>
      <c r="G22" s="66"/>
      <c r="H22" s="163"/>
      <c r="I22" s="3"/>
      <c r="J22" s="68"/>
      <c r="K22" s="68"/>
      <c r="L22" s="122"/>
      <c r="M22" s="122"/>
      <c r="N22" s="122"/>
      <c r="O22" s="122"/>
      <c r="P22" s="122"/>
      <c r="Q22" s="3"/>
    </row>
    <row r="23" spans="2:17" ht="13.5">
      <c r="B23" s="99">
        <v>14</v>
      </c>
      <c r="C23" s="68"/>
      <c r="D23" s="68"/>
      <c r="E23" s="68"/>
      <c r="F23" s="68"/>
      <c r="G23" s="66"/>
      <c r="H23" s="163"/>
      <c r="I23" s="3"/>
      <c r="J23" s="68"/>
      <c r="K23" s="68"/>
      <c r="L23" s="122"/>
      <c r="M23" s="122"/>
      <c r="N23" s="122"/>
      <c r="O23" s="122"/>
      <c r="P23" s="122"/>
      <c r="Q23" s="3"/>
    </row>
    <row r="24" spans="2:17" ht="13.5">
      <c r="B24" s="99">
        <v>15</v>
      </c>
      <c r="C24" s="68"/>
      <c r="D24" s="68"/>
      <c r="E24" s="68"/>
      <c r="F24" s="68"/>
      <c r="G24" s="66"/>
      <c r="H24" s="163"/>
      <c r="I24" s="3"/>
      <c r="J24" s="68"/>
      <c r="K24" s="68"/>
      <c r="L24" s="122"/>
      <c r="M24" s="122"/>
      <c r="N24" s="122"/>
      <c r="O24" s="122"/>
      <c r="P24" s="122"/>
      <c r="Q24" s="3"/>
    </row>
    <row r="25" spans="2:17" ht="13.5">
      <c r="B25" s="99">
        <v>16</v>
      </c>
      <c r="C25" s="68"/>
      <c r="D25" s="68"/>
      <c r="E25" s="68"/>
      <c r="F25" s="68"/>
      <c r="G25" s="66"/>
      <c r="H25" s="163"/>
      <c r="I25" s="3"/>
      <c r="J25" s="68"/>
      <c r="K25" s="68"/>
      <c r="L25" s="122"/>
      <c r="M25" s="122"/>
      <c r="N25" s="122"/>
      <c r="O25" s="122"/>
      <c r="P25" s="122"/>
      <c r="Q25" s="3"/>
    </row>
    <row r="26" spans="2:17" ht="13.5">
      <c r="B26" s="99">
        <v>17</v>
      </c>
      <c r="C26" s="68"/>
      <c r="D26" s="68"/>
      <c r="E26" s="68"/>
      <c r="F26" s="68"/>
      <c r="G26" s="66"/>
      <c r="H26" s="163"/>
      <c r="I26" s="3"/>
      <c r="J26" s="68"/>
      <c r="K26" s="68"/>
      <c r="L26" s="122"/>
      <c r="M26" s="122"/>
      <c r="N26" s="122"/>
      <c r="O26" s="122"/>
      <c r="P26" s="122"/>
      <c r="Q26" s="3"/>
    </row>
    <row r="27" spans="2:17" ht="13.5">
      <c r="B27" s="99">
        <v>18</v>
      </c>
      <c r="C27" s="68"/>
      <c r="D27" s="68"/>
      <c r="E27" s="68"/>
      <c r="F27" s="68"/>
      <c r="G27" s="66"/>
      <c r="H27" s="163"/>
      <c r="I27" s="3"/>
      <c r="J27" s="68"/>
      <c r="K27" s="68"/>
      <c r="L27" s="122"/>
      <c r="M27" s="122"/>
      <c r="N27" s="122"/>
      <c r="O27" s="122"/>
      <c r="P27" s="122"/>
      <c r="Q27" s="3"/>
    </row>
    <row r="28" spans="2:17" ht="13.5">
      <c r="B28" s="99">
        <v>19</v>
      </c>
      <c r="C28" s="68"/>
      <c r="D28" s="68"/>
      <c r="E28" s="68"/>
      <c r="F28" s="68"/>
      <c r="G28" s="66"/>
      <c r="H28" s="163"/>
      <c r="I28" s="3"/>
      <c r="J28" s="68"/>
      <c r="K28" s="68"/>
      <c r="L28" s="122"/>
      <c r="M28" s="122"/>
      <c r="N28" s="122"/>
      <c r="O28" s="122"/>
      <c r="P28" s="122"/>
      <c r="Q28" s="3"/>
    </row>
    <row r="29" spans="2:17" ht="13.5">
      <c r="B29" s="99">
        <v>20</v>
      </c>
      <c r="C29" s="68"/>
      <c r="D29" s="68"/>
      <c r="E29" s="68"/>
      <c r="F29" s="68"/>
      <c r="G29" s="66"/>
      <c r="H29" s="163"/>
      <c r="I29" s="3"/>
      <c r="J29" s="68"/>
      <c r="K29" s="68"/>
      <c r="L29" s="122"/>
      <c r="M29" s="122"/>
      <c r="N29" s="122"/>
      <c r="O29" s="122"/>
      <c r="P29" s="122"/>
      <c r="Q29" s="3"/>
    </row>
    <row r="30" spans="2:17" ht="13.5">
      <c r="B30" s="99">
        <v>21</v>
      </c>
      <c r="C30" s="68"/>
      <c r="D30" s="68"/>
      <c r="E30" s="68"/>
      <c r="F30" s="68"/>
      <c r="G30" s="66"/>
      <c r="H30" s="163"/>
      <c r="I30" s="3"/>
      <c r="J30" s="68"/>
      <c r="K30" s="68"/>
      <c r="L30" s="122"/>
      <c r="M30" s="122"/>
      <c r="N30" s="122"/>
      <c r="O30" s="122"/>
      <c r="P30" s="122"/>
      <c r="Q30" s="3"/>
    </row>
    <row r="31" spans="2:17" ht="13.5">
      <c r="B31" s="99">
        <v>22</v>
      </c>
      <c r="C31" s="68"/>
      <c r="D31" s="68"/>
      <c r="E31" s="68"/>
      <c r="F31" s="68"/>
      <c r="G31" s="66"/>
      <c r="H31" s="163"/>
      <c r="I31" s="3"/>
      <c r="J31" s="68"/>
      <c r="K31" s="68"/>
      <c r="L31" s="122"/>
      <c r="M31" s="122"/>
      <c r="N31" s="122"/>
      <c r="O31" s="122"/>
      <c r="P31" s="122"/>
      <c r="Q31" s="3"/>
    </row>
    <row r="32" spans="2:17" ht="13.5">
      <c r="B32" s="99">
        <v>23</v>
      </c>
      <c r="C32" s="68"/>
      <c r="D32" s="68"/>
      <c r="E32" s="68"/>
      <c r="F32" s="68"/>
      <c r="G32" s="66"/>
      <c r="H32" s="163"/>
      <c r="I32" s="3"/>
      <c r="J32" s="68"/>
      <c r="K32" s="68"/>
      <c r="L32" s="122"/>
      <c r="M32" s="122"/>
      <c r="N32" s="122"/>
      <c r="O32" s="122"/>
      <c r="P32" s="122"/>
      <c r="Q32" s="3"/>
    </row>
    <row r="33" spans="2:17" ht="13.5">
      <c r="B33" s="99">
        <v>24</v>
      </c>
      <c r="C33" s="68"/>
      <c r="D33" s="68"/>
      <c r="E33" s="68"/>
      <c r="F33" s="68"/>
      <c r="G33" s="66"/>
      <c r="H33" s="163"/>
      <c r="I33" s="3"/>
      <c r="J33" s="68"/>
      <c r="K33" s="68"/>
      <c r="L33" s="122"/>
      <c r="M33" s="122"/>
      <c r="N33" s="122"/>
      <c r="O33" s="122"/>
      <c r="P33" s="122"/>
      <c r="Q33" s="3"/>
    </row>
    <row r="34" spans="2:17" ht="13.5">
      <c r="B34" s="99">
        <v>25</v>
      </c>
      <c r="C34" s="68"/>
      <c r="D34" s="68"/>
      <c r="E34" s="68"/>
      <c r="F34" s="68"/>
      <c r="G34" s="66"/>
      <c r="H34" s="163"/>
      <c r="I34" s="3"/>
      <c r="J34" s="68"/>
      <c r="K34" s="68"/>
      <c r="L34" s="122"/>
      <c r="M34" s="122"/>
      <c r="N34" s="122"/>
      <c r="O34" s="122"/>
      <c r="P34" s="122"/>
      <c r="Q34" s="3"/>
    </row>
    <row r="35" spans="2:17" ht="13.5">
      <c r="B35" s="99">
        <v>26</v>
      </c>
      <c r="C35" s="68"/>
      <c r="D35" s="68"/>
      <c r="E35" s="68"/>
      <c r="F35" s="68"/>
      <c r="G35" s="66"/>
      <c r="H35" s="163"/>
      <c r="I35" s="3"/>
      <c r="J35" s="68"/>
      <c r="K35" s="68"/>
      <c r="L35" s="122"/>
      <c r="M35" s="122"/>
      <c r="N35" s="122"/>
      <c r="O35" s="122"/>
      <c r="P35" s="122"/>
      <c r="Q35" s="3"/>
    </row>
    <row r="36" spans="2:17" ht="13.5">
      <c r="B36" s="99">
        <v>27</v>
      </c>
      <c r="C36" s="68"/>
      <c r="D36" s="68"/>
      <c r="E36" s="68"/>
      <c r="F36" s="68"/>
      <c r="G36" s="66"/>
      <c r="H36" s="163"/>
      <c r="I36" s="3"/>
      <c r="J36" s="68"/>
      <c r="K36" s="68"/>
      <c r="L36" s="122"/>
      <c r="M36" s="122"/>
      <c r="N36" s="122"/>
      <c r="O36" s="122"/>
      <c r="P36" s="122"/>
      <c r="Q36" s="3"/>
    </row>
    <row r="37" spans="2:17" ht="13.5">
      <c r="B37" s="99">
        <v>28</v>
      </c>
      <c r="C37" s="68"/>
      <c r="D37" s="68"/>
      <c r="E37" s="68"/>
      <c r="F37" s="68"/>
      <c r="G37" s="66"/>
      <c r="H37" s="163"/>
      <c r="I37" s="3"/>
      <c r="J37" s="68"/>
      <c r="K37" s="68"/>
      <c r="L37" s="122"/>
      <c r="M37" s="122"/>
      <c r="N37" s="122"/>
      <c r="O37" s="122"/>
      <c r="P37" s="122"/>
      <c r="Q37" s="3"/>
    </row>
    <row r="38" spans="2:17" ht="13.5">
      <c r="B38" s="99">
        <v>29</v>
      </c>
      <c r="C38" s="68"/>
      <c r="D38" s="68"/>
      <c r="E38" s="68"/>
      <c r="F38" s="68"/>
      <c r="G38" s="66"/>
      <c r="H38" s="163"/>
      <c r="I38" s="3"/>
      <c r="J38" s="68"/>
      <c r="K38" s="68"/>
      <c r="L38" s="122"/>
      <c r="M38" s="122"/>
      <c r="N38" s="122"/>
      <c r="O38" s="122"/>
      <c r="P38" s="122"/>
      <c r="Q38" s="3"/>
    </row>
    <row r="39" spans="2:17" ht="18.75" customHeight="1">
      <c r="B39" s="99">
        <v>30</v>
      </c>
      <c r="C39" s="68"/>
      <c r="D39" s="68"/>
      <c r="E39" s="68"/>
      <c r="F39" s="68"/>
      <c r="G39" s="66"/>
      <c r="H39" s="163"/>
      <c r="I39" s="3"/>
      <c r="J39" s="68"/>
      <c r="K39" s="68"/>
      <c r="L39" s="122"/>
      <c r="M39" s="122"/>
      <c r="N39" s="122"/>
      <c r="O39" s="122"/>
      <c r="P39" s="122"/>
      <c r="Q39" s="3"/>
    </row>
  </sheetData>
  <mergeCells count="2">
    <mergeCell ref="M6:P6"/>
    <mergeCell ref="B3:Q3"/>
  </mergeCells>
  <phoneticPr fontId="1"/>
  <dataValidations count="6">
    <dataValidation type="list" allowBlank="1" showInputMessage="1" showErrorMessage="1" sqref="K10:K39" xr:uid="{FA998A98-8083-42F8-84EB-9E3F9944D203}">
      <formula1>"民間,自治体,両方"</formula1>
    </dataValidation>
    <dataValidation type="list" allowBlank="1" showInputMessage="1" showErrorMessage="1" sqref="J10:J39 L38" xr:uid="{9653EE4C-97DF-4329-883E-77F8E17EAA57}">
      <formula1>"○"</formula1>
    </dataValidation>
    <dataValidation type="list" allowBlank="1" showInputMessage="1" showErrorMessage="1" sqref="F10:F39" xr:uid="{EF002FE1-78CB-4682-AE0E-AC070496416C}">
      <formula1>"動機づけ・意識醸成,コンピテンシーの形成,社会実践"</formula1>
    </dataValidation>
    <dataValidation type="list" allowBlank="1" showInputMessage="1" showErrorMessage="1" sqref="D39" xr:uid="{0E3D67AB-D03C-432B-8915-88C4FFF814CD}">
      <formula1>"合同,主幹,共同"</formula1>
    </dataValidation>
    <dataValidation type="list" allowBlank="1" showInputMessage="1" showErrorMessage="1" sqref="D10:D38" xr:uid="{4562B1AA-C5D3-483A-815D-2F983068932B}">
      <formula1>"合同,主幹機関,共同機関"</formula1>
    </dataValidation>
    <dataValidation type="list" allowBlank="1" showInputMessage="1" showErrorMessage="1" sqref="C8:C39" xr:uid="{C449056A-C9FA-4554-858F-ABC5C1504478}">
      <formula1>"有,無"</formula1>
    </dataValidation>
  </dataValidations>
  <pageMargins left="0.7" right="0.7" top="0.75" bottom="0.75" header="0.3" footer="0.3"/>
  <pageSetup paperSize="9" scale="5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8F6BB-EEA9-49E4-9D61-F5CDFE193A22}">
  <dimension ref="B1:J29"/>
  <sheetViews>
    <sheetView view="pageBreakPreview" zoomScaleNormal="100" zoomScaleSheetLayoutView="100" workbookViewId="0">
      <selection activeCell="C7" sqref="C7"/>
    </sheetView>
  </sheetViews>
  <sheetFormatPr defaultColWidth="8.75" defaultRowHeight="13.5"/>
  <cols>
    <col min="1" max="1" width="1.875" style="1" customWidth="1"/>
    <col min="2" max="2" width="18.75" style="1" customWidth="1"/>
    <col min="3" max="3" width="17.5" style="1" customWidth="1"/>
    <col min="4" max="6" width="10.625" style="1" customWidth="1"/>
    <col min="7" max="7" width="12.875" style="1" customWidth="1"/>
    <col min="8" max="8" width="18" style="1" customWidth="1"/>
    <col min="9" max="16384" width="8.75" style="1"/>
  </cols>
  <sheetData>
    <row r="1" spans="2:10">
      <c r="B1" s="81" t="str">
        <f>'活動実績一覧(集計)'!B1</f>
        <v>（2021年度）　SCORE 拠点都市環境整備   完了報告書</v>
      </c>
      <c r="C1" s="6"/>
      <c r="D1" s="6"/>
      <c r="E1" s="6"/>
      <c r="F1" s="6"/>
      <c r="G1" s="6"/>
      <c r="H1" s="6"/>
      <c r="I1" s="6"/>
    </row>
    <row r="3" spans="2:10" ht="24" customHeight="1">
      <c r="B3" s="302" t="str">
        <f>"PF名："&amp;'活動実績一覧(集計)'!C3</f>
        <v>PF名：</v>
      </c>
      <c r="C3" s="302"/>
      <c r="D3" s="302"/>
      <c r="E3" s="302"/>
      <c r="F3" s="302"/>
      <c r="G3" s="302"/>
      <c r="H3" s="302"/>
      <c r="I3" s="61"/>
      <c r="J3" s="61"/>
    </row>
    <row r="5" spans="2:10" ht="31.9" customHeight="1">
      <c r="B5" s="341" t="s">
        <v>442</v>
      </c>
      <c r="C5" s="341"/>
      <c r="D5" s="341"/>
      <c r="E5" s="341"/>
      <c r="F5" s="341"/>
      <c r="G5" s="341"/>
      <c r="H5" s="341"/>
    </row>
    <row r="6" spans="2:10" ht="21.6" customHeight="1">
      <c r="B6" s="315" t="s">
        <v>163</v>
      </c>
      <c r="C6" s="316" t="s">
        <v>24</v>
      </c>
      <c r="D6" s="316"/>
      <c r="E6" s="339" t="s">
        <v>23</v>
      </c>
      <c r="F6" s="339" t="s">
        <v>16</v>
      </c>
      <c r="G6" s="339" t="s">
        <v>175</v>
      </c>
      <c r="H6" s="339" t="s">
        <v>22</v>
      </c>
    </row>
    <row r="7" spans="2:10" ht="27">
      <c r="B7" s="315"/>
      <c r="C7" s="246" t="s">
        <v>455</v>
      </c>
      <c r="D7" s="102" t="s">
        <v>25</v>
      </c>
      <c r="E7" s="340"/>
      <c r="F7" s="340"/>
      <c r="G7" s="340"/>
      <c r="H7" s="340"/>
    </row>
    <row r="8" spans="2:10">
      <c r="B8" s="11">
        <f>'1.GAPファンド'!C10</f>
        <v>0</v>
      </c>
      <c r="C8" s="103"/>
      <c r="D8" s="103"/>
      <c r="E8" s="103"/>
      <c r="F8" s="104"/>
      <c r="G8" s="104"/>
      <c r="H8" s="76">
        <f>SUM(C8:F8)</f>
        <v>0</v>
      </c>
    </row>
    <row r="9" spans="2:10">
      <c r="B9" s="11">
        <f>'1.GAPファンド'!C11</f>
        <v>0</v>
      </c>
      <c r="C9" s="103"/>
      <c r="D9" s="103"/>
      <c r="E9" s="103"/>
      <c r="F9" s="104"/>
      <c r="G9" s="104"/>
      <c r="H9" s="76">
        <f>SUM(C9:F9)</f>
        <v>0</v>
      </c>
    </row>
    <row r="10" spans="2:10">
      <c r="B10" s="11">
        <f>'1.GAPファンド'!C12</f>
        <v>0</v>
      </c>
      <c r="C10" s="103"/>
      <c r="D10" s="103"/>
      <c r="E10" s="103"/>
      <c r="F10" s="104"/>
      <c r="G10" s="104"/>
      <c r="H10" s="76">
        <f>SUM(C10:F10)</f>
        <v>0</v>
      </c>
    </row>
    <row r="11" spans="2:10">
      <c r="B11" s="11">
        <f>'1.GAPファンド'!C13</f>
        <v>0</v>
      </c>
      <c r="C11" s="103"/>
      <c r="D11" s="103"/>
      <c r="E11" s="103"/>
      <c r="F11" s="104"/>
      <c r="G11" s="104"/>
      <c r="H11" s="76">
        <f>SUM(C11:F11)</f>
        <v>0</v>
      </c>
    </row>
    <row r="12" spans="2:10">
      <c r="B12" s="11">
        <f>'1.GAPファンド'!C14</f>
        <v>0</v>
      </c>
      <c r="C12" s="103"/>
      <c r="D12" s="103"/>
      <c r="E12" s="103"/>
      <c r="F12" s="104"/>
      <c r="G12" s="104"/>
      <c r="H12" s="76">
        <f t="shared" ref="H12:H28" si="0">SUM(C12:F12)</f>
        <v>0</v>
      </c>
    </row>
    <row r="13" spans="2:10">
      <c r="B13" s="11">
        <f>'1.GAPファンド'!C15</f>
        <v>0</v>
      </c>
      <c r="C13" s="103"/>
      <c r="D13" s="103"/>
      <c r="E13" s="103"/>
      <c r="F13" s="104"/>
      <c r="G13" s="104"/>
      <c r="H13" s="76">
        <f t="shared" si="0"/>
        <v>0</v>
      </c>
    </row>
    <row r="14" spans="2:10">
      <c r="B14" s="11">
        <f>'1.GAPファンド'!C16</f>
        <v>0</v>
      </c>
      <c r="C14" s="103"/>
      <c r="D14" s="103"/>
      <c r="E14" s="103"/>
      <c r="F14" s="104"/>
      <c r="G14" s="104"/>
      <c r="H14" s="76">
        <f t="shared" ref="H14:H21" si="1">SUM(C14:F14)</f>
        <v>0</v>
      </c>
    </row>
    <row r="15" spans="2:10">
      <c r="B15" s="11">
        <f>'1.GAPファンド'!C17</f>
        <v>0</v>
      </c>
      <c r="C15" s="103"/>
      <c r="D15" s="103"/>
      <c r="E15" s="103"/>
      <c r="F15" s="104"/>
      <c r="G15" s="104"/>
      <c r="H15" s="76">
        <f t="shared" si="1"/>
        <v>0</v>
      </c>
    </row>
    <row r="16" spans="2:10">
      <c r="B16" s="11">
        <f>'1.GAPファンド'!C18</f>
        <v>0</v>
      </c>
      <c r="C16" s="103"/>
      <c r="D16" s="103"/>
      <c r="E16" s="103"/>
      <c r="F16" s="104"/>
      <c r="G16" s="104"/>
      <c r="H16" s="76">
        <f t="shared" si="1"/>
        <v>0</v>
      </c>
    </row>
    <row r="17" spans="2:8">
      <c r="B17" s="11">
        <f>'1.GAPファンド'!C19</f>
        <v>0</v>
      </c>
      <c r="C17" s="103"/>
      <c r="D17" s="103"/>
      <c r="E17" s="103"/>
      <c r="F17" s="104"/>
      <c r="G17" s="104"/>
      <c r="H17" s="76">
        <f t="shared" si="1"/>
        <v>0</v>
      </c>
    </row>
    <row r="18" spans="2:8">
      <c r="B18" s="11">
        <f>'1.GAPファンド'!C20</f>
        <v>0</v>
      </c>
      <c r="C18" s="103"/>
      <c r="D18" s="103"/>
      <c r="E18" s="103"/>
      <c r="F18" s="104"/>
      <c r="G18" s="104"/>
      <c r="H18" s="76">
        <f t="shared" si="1"/>
        <v>0</v>
      </c>
    </row>
    <row r="19" spans="2:8">
      <c r="B19" s="11">
        <f>'1.GAPファンド'!C21</f>
        <v>0</v>
      </c>
      <c r="C19" s="103"/>
      <c r="D19" s="103"/>
      <c r="E19" s="103"/>
      <c r="F19" s="104"/>
      <c r="G19" s="104"/>
      <c r="H19" s="76">
        <f t="shared" si="1"/>
        <v>0</v>
      </c>
    </row>
    <row r="20" spans="2:8">
      <c r="B20" s="11">
        <f>'1.GAPファンド'!C22</f>
        <v>0</v>
      </c>
      <c r="C20" s="103"/>
      <c r="D20" s="103"/>
      <c r="E20" s="103"/>
      <c r="F20" s="104"/>
      <c r="G20" s="104"/>
      <c r="H20" s="76">
        <f t="shared" si="1"/>
        <v>0</v>
      </c>
    </row>
    <row r="21" spans="2:8">
      <c r="B21" s="11">
        <f>'1.GAPファンド'!C23</f>
        <v>0</v>
      </c>
      <c r="C21" s="103"/>
      <c r="D21" s="103"/>
      <c r="E21" s="103"/>
      <c r="F21" s="104"/>
      <c r="G21" s="104"/>
      <c r="H21" s="76">
        <f t="shared" si="1"/>
        <v>0</v>
      </c>
    </row>
    <row r="22" spans="2:8">
      <c r="B22" s="11">
        <f>'1.GAPファンド'!C24</f>
        <v>0</v>
      </c>
      <c r="C22" s="103"/>
      <c r="D22" s="103"/>
      <c r="E22" s="103"/>
      <c r="F22" s="104"/>
      <c r="G22" s="104"/>
      <c r="H22" s="76">
        <f t="shared" si="0"/>
        <v>0</v>
      </c>
    </row>
    <row r="23" spans="2:8">
      <c r="B23" s="11">
        <f>'1.GAPファンド'!C25</f>
        <v>0</v>
      </c>
      <c r="C23" s="103"/>
      <c r="D23" s="103"/>
      <c r="E23" s="103"/>
      <c r="F23" s="104"/>
      <c r="G23" s="104"/>
      <c r="H23" s="76">
        <f t="shared" si="0"/>
        <v>0</v>
      </c>
    </row>
    <row r="24" spans="2:8">
      <c r="B24" s="11">
        <f>'1.GAPファンド'!C26</f>
        <v>0</v>
      </c>
      <c r="C24" s="103"/>
      <c r="D24" s="103"/>
      <c r="E24" s="103"/>
      <c r="F24" s="104"/>
      <c r="G24" s="104"/>
      <c r="H24" s="76">
        <f t="shared" si="0"/>
        <v>0</v>
      </c>
    </row>
    <row r="25" spans="2:8">
      <c r="B25" s="11">
        <f>'1.GAPファンド'!C27</f>
        <v>0</v>
      </c>
      <c r="C25" s="103"/>
      <c r="D25" s="103"/>
      <c r="E25" s="103"/>
      <c r="F25" s="104"/>
      <c r="G25" s="104"/>
      <c r="H25" s="76">
        <f t="shared" si="0"/>
        <v>0</v>
      </c>
    </row>
    <row r="26" spans="2:8">
      <c r="B26" s="11">
        <f>'1.GAPファンド'!C28</f>
        <v>0</v>
      </c>
      <c r="C26" s="103"/>
      <c r="D26" s="103"/>
      <c r="E26" s="103"/>
      <c r="F26" s="104"/>
      <c r="G26" s="104"/>
      <c r="H26" s="76">
        <f t="shared" ref="H26" si="2">SUM(C26:F26)</f>
        <v>0</v>
      </c>
    </row>
    <row r="27" spans="2:8">
      <c r="B27" s="11">
        <f>'1.GAPファンド'!C29</f>
        <v>0</v>
      </c>
      <c r="C27" s="103"/>
      <c r="D27" s="103"/>
      <c r="E27" s="103"/>
      <c r="F27" s="104"/>
      <c r="G27" s="104"/>
      <c r="H27" s="76">
        <f t="shared" si="0"/>
        <v>0</v>
      </c>
    </row>
    <row r="28" spans="2:8">
      <c r="B28" s="11">
        <f>'1.GAPファンド'!C30</f>
        <v>0</v>
      </c>
      <c r="C28" s="103"/>
      <c r="D28" s="103"/>
      <c r="E28" s="103"/>
      <c r="F28" s="104"/>
      <c r="G28" s="104"/>
      <c r="H28" s="76">
        <f t="shared" si="0"/>
        <v>0</v>
      </c>
    </row>
    <row r="29" spans="2:8">
      <c r="B29" s="11" t="s">
        <v>8</v>
      </c>
      <c r="C29" s="136">
        <f>SUM(C8:C28)</f>
        <v>0</v>
      </c>
      <c r="D29" s="136">
        <f>SUM(D8:D28)</f>
        <v>0</v>
      </c>
      <c r="E29" s="136">
        <f>SUM(E8:E28)</f>
        <v>0</v>
      </c>
      <c r="F29" s="137">
        <f>SUM(F8:F28)</f>
        <v>0</v>
      </c>
      <c r="G29" s="137">
        <f>SUM(G8:G28)</f>
        <v>0</v>
      </c>
      <c r="H29" s="2">
        <f>SUM(C29:F29)</f>
        <v>0</v>
      </c>
    </row>
  </sheetData>
  <mergeCells count="8">
    <mergeCell ref="C6:D6"/>
    <mergeCell ref="B6:B7"/>
    <mergeCell ref="B3:H3"/>
    <mergeCell ref="E6:E7"/>
    <mergeCell ref="F6:F7"/>
    <mergeCell ref="G6:G7"/>
    <mergeCell ref="H6:H7"/>
    <mergeCell ref="B5:H5"/>
  </mergeCells>
  <phoneticPr fontId="1"/>
  <pageMargins left="0.7" right="0.7" top="0.75" bottom="0.75" header="0.3" footer="0.3"/>
  <pageSetup paperSize="9" scale="7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DDF30-1F8A-466C-82CD-9C5D28527520}">
  <dimension ref="B1:M37"/>
  <sheetViews>
    <sheetView view="pageBreakPreview" topLeftCell="B1" zoomScaleNormal="100" zoomScaleSheetLayoutView="100" workbookViewId="0">
      <selection activeCell="G34" sqref="G34"/>
    </sheetView>
  </sheetViews>
  <sheetFormatPr defaultColWidth="8.75" defaultRowHeight="39.6" customHeight="1"/>
  <cols>
    <col min="1" max="1" width="2.375" style="1" customWidth="1"/>
    <col min="2" max="2" width="5.625" style="1" customWidth="1"/>
    <col min="3" max="3" width="9.625" style="1" customWidth="1"/>
    <col min="4" max="4" width="17.25" style="1" customWidth="1"/>
    <col min="5" max="5" width="32.75" style="1" customWidth="1"/>
    <col min="6" max="6" width="11.25" style="1" customWidth="1"/>
    <col min="7" max="7" width="52.875" style="1" customWidth="1"/>
    <col min="8" max="8" width="8.75" style="1"/>
    <col min="9" max="10" width="8.75" style="1" customWidth="1"/>
    <col min="11" max="11" width="9.375" style="1" customWidth="1"/>
    <col min="12" max="12" width="8.75" style="1"/>
    <col min="13" max="13" width="16.625" style="1" customWidth="1"/>
    <col min="14" max="16384" width="8.75" style="1"/>
  </cols>
  <sheetData>
    <row r="1" spans="2:13" ht="13.5">
      <c r="B1" s="80" t="str">
        <f>'活動実績一覧(集計)'!B1</f>
        <v>（2021年度）　SCORE 拠点都市環境整備   完了報告書</v>
      </c>
      <c r="C1" s="6"/>
      <c r="D1" s="6"/>
      <c r="E1" s="6"/>
      <c r="F1" s="6"/>
      <c r="G1" s="6"/>
      <c r="H1" s="6"/>
      <c r="K1" s="6"/>
    </row>
    <row r="2" spans="2:13" ht="13.5"/>
    <row r="3" spans="2:13" ht="24" customHeight="1">
      <c r="B3" s="302" t="str">
        <f>"PF名："&amp;'活動実績一覧(集計)'!C3</f>
        <v>PF名：</v>
      </c>
      <c r="C3" s="302"/>
      <c r="D3" s="302"/>
      <c r="E3" s="302"/>
      <c r="F3" s="302"/>
      <c r="G3" s="302"/>
      <c r="H3" s="302"/>
      <c r="I3" s="302"/>
      <c r="J3" s="302"/>
      <c r="K3" s="302"/>
      <c r="L3" s="302"/>
      <c r="M3" s="302"/>
    </row>
    <row r="4" spans="2:13" ht="13.5"/>
    <row r="5" spans="2:13" ht="13.5">
      <c r="B5" s="86" t="s">
        <v>310</v>
      </c>
    </row>
    <row r="6" spans="2:13" ht="57" customHeight="1">
      <c r="B6" s="93" t="s">
        <v>36</v>
      </c>
      <c r="C6" s="94" t="s">
        <v>69</v>
      </c>
      <c r="D6" s="94" t="s">
        <v>70</v>
      </c>
      <c r="E6" s="74" t="s">
        <v>57</v>
      </c>
      <c r="F6" s="74" t="s">
        <v>58</v>
      </c>
      <c r="G6" s="74" t="s">
        <v>59</v>
      </c>
      <c r="H6" s="74" t="s">
        <v>61</v>
      </c>
      <c r="I6" s="74" t="s">
        <v>75</v>
      </c>
      <c r="J6" s="242" t="s">
        <v>477</v>
      </c>
      <c r="K6" s="139" t="s">
        <v>432</v>
      </c>
      <c r="L6" s="139" t="s">
        <v>64</v>
      </c>
      <c r="M6" s="74" t="s">
        <v>78</v>
      </c>
    </row>
    <row r="7" spans="2:13" ht="18.75" customHeight="1">
      <c r="B7" s="128" t="s">
        <v>95</v>
      </c>
      <c r="C7" s="120" t="s">
        <v>243</v>
      </c>
      <c r="D7" s="130" t="s">
        <v>104</v>
      </c>
      <c r="E7" s="130" t="s">
        <v>244</v>
      </c>
      <c r="F7" s="190" t="s">
        <v>105</v>
      </c>
      <c r="G7" s="138" t="s">
        <v>245</v>
      </c>
      <c r="H7" s="114" t="s">
        <v>45</v>
      </c>
      <c r="I7" s="114" t="s">
        <v>45</v>
      </c>
      <c r="J7" s="114" t="s">
        <v>47</v>
      </c>
      <c r="K7" s="140" t="s">
        <v>410</v>
      </c>
      <c r="L7" s="140">
        <v>20</v>
      </c>
      <c r="M7" s="130"/>
    </row>
    <row r="8" spans="2:13" ht="13.5">
      <c r="B8" s="99">
        <v>1</v>
      </c>
      <c r="C8" s="68"/>
      <c r="D8" s="3"/>
      <c r="E8" s="3"/>
      <c r="F8" s="171"/>
      <c r="G8" s="66"/>
      <c r="H8" s="3"/>
      <c r="I8" s="3"/>
      <c r="J8" s="68"/>
      <c r="K8" s="3"/>
      <c r="L8" s="3"/>
      <c r="M8" s="3"/>
    </row>
    <row r="9" spans="2:13" ht="13.5">
      <c r="B9" s="99">
        <v>2</v>
      </c>
      <c r="C9" s="68"/>
      <c r="D9" s="3"/>
      <c r="E9" s="3"/>
      <c r="F9" s="163"/>
      <c r="G9" s="66"/>
      <c r="H9" s="3"/>
      <c r="I9" s="3"/>
      <c r="J9" s="68"/>
      <c r="K9" s="3"/>
      <c r="L9" s="3"/>
      <c r="M9" s="3"/>
    </row>
    <row r="10" spans="2:13" ht="13.5">
      <c r="B10" s="99">
        <v>3</v>
      </c>
      <c r="C10" s="68"/>
      <c r="D10" s="3"/>
      <c r="E10" s="3"/>
      <c r="F10" s="163"/>
      <c r="G10" s="66"/>
      <c r="H10" s="3"/>
      <c r="I10" s="3"/>
      <c r="J10" s="68"/>
      <c r="K10" s="3"/>
      <c r="L10" s="3"/>
      <c r="M10" s="3"/>
    </row>
    <row r="11" spans="2:13" ht="13.5">
      <c r="B11" s="99">
        <v>4</v>
      </c>
      <c r="C11" s="68"/>
      <c r="D11" s="3"/>
      <c r="E11" s="3"/>
      <c r="F11" s="163"/>
      <c r="G11" s="66"/>
      <c r="H11" s="3"/>
      <c r="I11" s="3"/>
      <c r="J11" s="68"/>
      <c r="K11" s="3"/>
      <c r="L11" s="3"/>
      <c r="M11" s="3"/>
    </row>
    <row r="12" spans="2:13" ht="13.5">
      <c r="B12" s="99">
        <v>5</v>
      </c>
      <c r="C12" s="68"/>
      <c r="D12" s="3"/>
      <c r="E12" s="3"/>
      <c r="F12" s="163"/>
      <c r="G12" s="66"/>
      <c r="H12" s="3"/>
      <c r="I12" s="3"/>
      <c r="J12" s="68"/>
      <c r="K12" s="3"/>
      <c r="L12" s="3"/>
      <c r="M12" s="3"/>
    </row>
    <row r="13" spans="2:13" ht="13.5">
      <c r="B13" s="99">
        <v>6</v>
      </c>
      <c r="C13" s="68"/>
      <c r="D13" s="3"/>
      <c r="E13" s="3"/>
      <c r="F13" s="163"/>
      <c r="G13" s="66"/>
      <c r="H13" s="3"/>
      <c r="I13" s="3"/>
      <c r="J13" s="68"/>
      <c r="K13" s="3"/>
      <c r="L13" s="3"/>
      <c r="M13" s="3"/>
    </row>
    <row r="14" spans="2:13" ht="13.5">
      <c r="B14" s="99">
        <v>7</v>
      </c>
      <c r="C14" s="68"/>
      <c r="D14" s="3"/>
      <c r="E14" s="3"/>
      <c r="F14" s="163"/>
      <c r="G14" s="66"/>
      <c r="H14" s="3"/>
      <c r="I14" s="3"/>
      <c r="J14" s="68"/>
      <c r="K14" s="3"/>
      <c r="L14" s="3"/>
      <c r="M14" s="3"/>
    </row>
    <row r="15" spans="2:13" ht="13.5">
      <c r="B15" s="99">
        <v>8</v>
      </c>
      <c r="C15" s="68"/>
      <c r="D15" s="3"/>
      <c r="E15" s="3"/>
      <c r="F15" s="163"/>
      <c r="G15" s="66"/>
      <c r="H15" s="3"/>
      <c r="I15" s="3"/>
      <c r="J15" s="68"/>
      <c r="K15" s="3"/>
      <c r="L15" s="3"/>
      <c r="M15" s="3"/>
    </row>
    <row r="16" spans="2:13" ht="13.5">
      <c r="B16" s="99">
        <v>9</v>
      </c>
      <c r="C16" s="68"/>
      <c r="D16" s="3"/>
      <c r="E16" s="3"/>
      <c r="F16" s="163"/>
      <c r="G16" s="66"/>
      <c r="H16" s="3"/>
      <c r="I16" s="3"/>
      <c r="J16" s="68"/>
      <c r="K16" s="3"/>
      <c r="L16" s="3"/>
      <c r="M16" s="3"/>
    </row>
    <row r="17" spans="2:13" ht="13.5">
      <c r="B17" s="99">
        <v>10</v>
      </c>
      <c r="C17" s="68"/>
      <c r="D17" s="3"/>
      <c r="E17" s="3"/>
      <c r="F17" s="163"/>
      <c r="G17" s="66"/>
      <c r="H17" s="3"/>
      <c r="I17" s="3"/>
      <c r="J17" s="68"/>
      <c r="K17" s="3"/>
      <c r="L17" s="3"/>
      <c r="M17" s="3"/>
    </row>
    <row r="18" spans="2:13" ht="13.5">
      <c r="B18" s="99">
        <v>11</v>
      </c>
      <c r="C18" s="68"/>
      <c r="D18" s="3"/>
      <c r="E18" s="3"/>
      <c r="F18" s="163"/>
      <c r="G18" s="66"/>
      <c r="H18" s="3"/>
      <c r="I18" s="3"/>
      <c r="J18" s="68"/>
      <c r="K18" s="3"/>
      <c r="L18" s="3"/>
      <c r="M18" s="3"/>
    </row>
    <row r="19" spans="2:13" ht="13.5">
      <c r="B19" s="99">
        <v>12</v>
      </c>
      <c r="C19" s="68"/>
      <c r="D19" s="3"/>
      <c r="E19" s="3"/>
      <c r="F19" s="163"/>
      <c r="G19" s="66"/>
      <c r="H19" s="3"/>
      <c r="I19" s="3"/>
      <c r="J19" s="68"/>
      <c r="K19" s="3"/>
      <c r="L19" s="3"/>
      <c r="M19" s="3"/>
    </row>
    <row r="20" spans="2:13" ht="13.5">
      <c r="B20" s="99">
        <v>13</v>
      </c>
      <c r="C20" s="68"/>
      <c r="D20" s="3"/>
      <c r="E20" s="3"/>
      <c r="F20" s="163"/>
      <c r="G20" s="66"/>
      <c r="H20" s="3"/>
      <c r="I20" s="3"/>
      <c r="J20" s="68"/>
      <c r="K20" s="3"/>
      <c r="L20" s="3"/>
      <c r="M20" s="3"/>
    </row>
    <row r="21" spans="2:13" ht="13.5">
      <c r="B21" s="99">
        <v>14</v>
      </c>
      <c r="C21" s="68"/>
      <c r="D21" s="3"/>
      <c r="E21" s="3"/>
      <c r="F21" s="163"/>
      <c r="G21" s="66"/>
      <c r="H21" s="3"/>
      <c r="I21" s="3"/>
      <c r="J21" s="68"/>
      <c r="K21" s="3"/>
      <c r="L21" s="3"/>
      <c r="M21" s="3"/>
    </row>
    <row r="22" spans="2:13" ht="13.5">
      <c r="B22" s="99">
        <v>15</v>
      </c>
      <c r="C22" s="68"/>
      <c r="D22" s="3"/>
      <c r="E22" s="3"/>
      <c r="F22" s="163"/>
      <c r="G22" s="66"/>
      <c r="H22" s="3"/>
      <c r="I22" s="3"/>
      <c r="J22" s="68"/>
      <c r="K22" s="3"/>
      <c r="L22" s="3"/>
      <c r="M22" s="3"/>
    </row>
    <row r="23" spans="2:13" ht="13.5">
      <c r="B23" s="99">
        <v>16</v>
      </c>
      <c r="C23" s="68"/>
      <c r="D23" s="3"/>
      <c r="E23" s="3"/>
      <c r="F23" s="163"/>
      <c r="G23" s="66"/>
      <c r="H23" s="3"/>
      <c r="I23" s="3"/>
      <c r="J23" s="68"/>
      <c r="K23" s="3"/>
      <c r="L23" s="3"/>
      <c r="M23" s="3"/>
    </row>
    <row r="24" spans="2:13" ht="13.5">
      <c r="B24" s="99">
        <v>17</v>
      </c>
      <c r="C24" s="68"/>
      <c r="D24" s="3"/>
      <c r="E24" s="3"/>
      <c r="F24" s="163"/>
      <c r="G24" s="66"/>
      <c r="H24" s="3"/>
      <c r="I24" s="3"/>
      <c r="J24" s="68"/>
      <c r="K24" s="3"/>
      <c r="L24" s="3"/>
      <c r="M24" s="3"/>
    </row>
    <row r="25" spans="2:13" ht="13.5">
      <c r="B25" s="99">
        <v>18</v>
      </c>
      <c r="C25" s="68"/>
      <c r="D25" s="3"/>
      <c r="E25" s="3"/>
      <c r="F25" s="163"/>
      <c r="G25" s="66"/>
      <c r="H25" s="3"/>
      <c r="I25" s="3"/>
      <c r="J25" s="68"/>
      <c r="K25" s="3"/>
      <c r="L25" s="3"/>
      <c r="M25" s="3"/>
    </row>
    <row r="26" spans="2:13" ht="13.5">
      <c r="B26" s="99">
        <v>19</v>
      </c>
      <c r="C26" s="68"/>
      <c r="D26" s="3"/>
      <c r="E26" s="3"/>
      <c r="F26" s="163"/>
      <c r="G26" s="66"/>
      <c r="H26" s="3"/>
      <c r="I26" s="3"/>
      <c r="J26" s="68"/>
      <c r="K26" s="3"/>
      <c r="L26" s="3"/>
      <c r="M26" s="3"/>
    </row>
    <row r="27" spans="2:13" ht="13.5">
      <c r="B27" s="99">
        <v>20</v>
      </c>
      <c r="C27" s="68"/>
      <c r="D27" s="3"/>
      <c r="E27" s="3"/>
      <c r="F27" s="163"/>
      <c r="G27" s="66"/>
      <c r="H27" s="3"/>
      <c r="I27" s="3"/>
      <c r="J27" s="68"/>
      <c r="K27" s="3"/>
      <c r="L27" s="3"/>
      <c r="M27" s="3"/>
    </row>
    <row r="28" spans="2:13" ht="13.5">
      <c r="B28" s="99">
        <v>21</v>
      </c>
      <c r="C28" s="68"/>
      <c r="D28" s="3"/>
      <c r="E28" s="3"/>
      <c r="F28" s="163"/>
      <c r="G28" s="66"/>
      <c r="H28" s="3"/>
      <c r="I28" s="3"/>
      <c r="J28" s="68"/>
      <c r="K28" s="3"/>
      <c r="L28" s="3"/>
      <c r="M28" s="3"/>
    </row>
    <row r="29" spans="2:13" ht="13.5">
      <c r="B29" s="99">
        <v>22</v>
      </c>
      <c r="C29" s="68"/>
      <c r="D29" s="3"/>
      <c r="E29" s="3"/>
      <c r="F29" s="163"/>
      <c r="G29" s="66"/>
      <c r="H29" s="3"/>
      <c r="I29" s="3"/>
      <c r="J29" s="68"/>
      <c r="K29" s="3"/>
      <c r="L29" s="3"/>
      <c r="M29" s="3"/>
    </row>
    <row r="30" spans="2:13" ht="13.5">
      <c r="B30" s="99">
        <v>23</v>
      </c>
      <c r="C30" s="68"/>
      <c r="D30" s="3"/>
      <c r="E30" s="3"/>
      <c r="F30" s="163"/>
      <c r="G30" s="66"/>
      <c r="H30" s="3"/>
      <c r="I30" s="3"/>
      <c r="J30" s="68"/>
      <c r="K30" s="3"/>
      <c r="L30" s="3"/>
      <c r="M30" s="3"/>
    </row>
    <row r="31" spans="2:13" ht="13.5">
      <c r="B31" s="99">
        <v>24</v>
      </c>
      <c r="C31" s="68"/>
      <c r="D31" s="3"/>
      <c r="E31" s="3"/>
      <c r="F31" s="163"/>
      <c r="G31" s="66"/>
      <c r="H31" s="3"/>
      <c r="I31" s="3"/>
      <c r="J31" s="68"/>
      <c r="K31" s="3"/>
      <c r="L31" s="3"/>
      <c r="M31" s="3"/>
    </row>
    <row r="32" spans="2:13" ht="13.5">
      <c r="B32" s="99">
        <v>25</v>
      </c>
      <c r="C32" s="68"/>
      <c r="D32" s="3"/>
      <c r="E32" s="3"/>
      <c r="F32" s="163"/>
      <c r="G32" s="66"/>
      <c r="H32" s="3"/>
      <c r="I32" s="3"/>
      <c r="J32" s="68"/>
      <c r="K32" s="3"/>
      <c r="L32" s="3"/>
      <c r="M32" s="3"/>
    </row>
    <row r="33" spans="2:13" ht="13.5">
      <c r="B33" s="99">
        <v>26</v>
      </c>
      <c r="C33" s="68"/>
      <c r="D33" s="3"/>
      <c r="E33" s="3"/>
      <c r="F33" s="163"/>
      <c r="G33" s="66"/>
      <c r="H33" s="3"/>
      <c r="I33" s="3"/>
      <c r="J33" s="68"/>
      <c r="K33" s="3"/>
      <c r="L33" s="3"/>
      <c r="M33" s="3"/>
    </row>
    <row r="34" spans="2:13" ht="13.5">
      <c r="B34" s="99">
        <v>27</v>
      </c>
      <c r="C34" s="68"/>
      <c r="D34" s="3"/>
      <c r="E34" s="3"/>
      <c r="F34" s="163"/>
      <c r="G34" s="66"/>
      <c r="H34" s="3"/>
      <c r="I34" s="3"/>
      <c r="J34" s="68"/>
      <c r="K34" s="3"/>
      <c r="L34" s="3"/>
      <c r="M34" s="3"/>
    </row>
    <row r="35" spans="2:13" ht="13.5">
      <c r="B35" s="99">
        <v>28</v>
      </c>
      <c r="C35" s="68"/>
      <c r="D35" s="3"/>
      <c r="E35" s="3"/>
      <c r="F35" s="163"/>
      <c r="G35" s="66"/>
      <c r="H35" s="3"/>
      <c r="I35" s="3"/>
      <c r="J35" s="68"/>
      <c r="K35" s="3"/>
      <c r="L35" s="3"/>
      <c r="M35" s="3"/>
    </row>
    <row r="36" spans="2:13" ht="13.5">
      <c r="B36" s="99">
        <v>29</v>
      </c>
      <c r="C36" s="68"/>
      <c r="D36" s="3"/>
      <c r="E36" s="3"/>
      <c r="F36" s="163"/>
      <c r="G36" s="66"/>
      <c r="H36" s="3"/>
      <c r="I36" s="3"/>
      <c r="J36" s="68"/>
      <c r="K36" s="3"/>
      <c r="L36" s="3"/>
      <c r="M36" s="3"/>
    </row>
    <row r="37" spans="2:13" ht="18.75" customHeight="1">
      <c r="B37" s="99">
        <v>30</v>
      </c>
      <c r="C37" s="68"/>
      <c r="D37" s="3"/>
      <c r="E37" s="3"/>
      <c r="F37" s="163"/>
      <c r="G37" s="66"/>
      <c r="H37" s="3"/>
      <c r="I37" s="3"/>
      <c r="J37" s="68"/>
      <c r="K37" s="3"/>
      <c r="L37" s="3"/>
      <c r="M37" s="3"/>
    </row>
  </sheetData>
  <mergeCells count="1">
    <mergeCell ref="B3:M3"/>
  </mergeCells>
  <phoneticPr fontId="1"/>
  <dataValidations count="4">
    <dataValidation type="list" allowBlank="1" showInputMessage="1" showErrorMessage="1" sqref="H8:I37" xr:uid="{FF04014A-A5A8-4BC6-8BF6-5251EC15997D}">
      <formula1>"○"</formula1>
    </dataValidation>
    <dataValidation type="list" allowBlank="1" showInputMessage="1" showErrorMessage="1" sqref="I8:I37" xr:uid="{54E4B280-232A-4731-8558-AC4B28DFFC48}">
      <formula1>"活用,自己資金,両方"</formula1>
    </dataValidation>
    <dataValidation type="list" allowBlank="1" showInputMessage="1" showErrorMessage="1" sqref="C8:C37" xr:uid="{B4C64252-E8EE-4D86-8067-1C79DDA3E3BA}">
      <formula1>"合同,主幹機関,共同機関"</formula1>
    </dataValidation>
    <dataValidation type="list" allowBlank="1" showInputMessage="1" showErrorMessage="1" sqref="J8:J37" xr:uid="{B19A1737-670B-472D-8516-33C4B3A22E9B}">
      <formula1>"国内,海外"</formula1>
    </dataValidation>
  </dataValidations>
  <pageMargins left="0.25" right="0.25" top="0.75" bottom="0.75" header="0.3" footer="0.3"/>
  <pageSetup paperSize="9" scale="64"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0F84C-E733-4E2C-8B80-33522AE2E130}">
  <dimension ref="A1:F30"/>
  <sheetViews>
    <sheetView view="pageBreakPreview" zoomScaleNormal="100" zoomScaleSheetLayoutView="100" workbookViewId="0">
      <selection activeCell="D36" sqref="D36"/>
    </sheetView>
  </sheetViews>
  <sheetFormatPr defaultColWidth="8.75" defaultRowHeight="13.5"/>
  <cols>
    <col min="1" max="1" width="29.25" style="1" customWidth="1"/>
    <col min="2" max="2" width="24.25" style="1" customWidth="1"/>
    <col min="3" max="3" width="10.625" style="1" customWidth="1"/>
    <col min="4" max="4" width="67.25" style="1" customWidth="1"/>
    <col min="5" max="16384" width="8.75" style="1"/>
  </cols>
  <sheetData>
    <row r="1" spans="1:6">
      <c r="B1" s="81" t="str">
        <f>'活動実績一覧(集計)'!B1</f>
        <v>（2021年度）　SCORE 拠点都市環境整備   完了報告書</v>
      </c>
      <c r="C1" s="6"/>
      <c r="D1" s="6"/>
      <c r="E1" s="6"/>
    </row>
    <row r="3" spans="1:6" ht="24" customHeight="1">
      <c r="A3" s="6" t="str">
        <f>"PF名："&amp;'活動実績一覧(集計)'!B3</f>
        <v>PF名：PF名：</v>
      </c>
      <c r="B3" s="6"/>
      <c r="C3" s="6"/>
      <c r="D3" s="6"/>
      <c r="E3" s="185"/>
      <c r="F3" s="185"/>
    </row>
    <row r="5" spans="1:6">
      <c r="A5" s="86" t="s">
        <v>309</v>
      </c>
      <c r="B5" s="86"/>
    </row>
    <row r="6" spans="1:6" ht="16.149999999999999" customHeight="1">
      <c r="A6" s="315" t="s">
        <v>433</v>
      </c>
      <c r="B6" s="319" t="s">
        <v>466</v>
      </c>
      <c r="C6" s="339" t="s">
        <v>246</v>
      </c>
      <c r="D6" s="339" t="s">
        <v>247</v>
      </c>
    </row>
    <row r="7" spans="1:6" ht="9.6" customHeight="1">
      <c r="A7" s="315"/>
      <c r="B7" s="320"/>
      <c r="C7" s="340"/>
      <c r="D7" s="340"/>
    </row>
    <row r="8" spans="1:6" ht="27">
      <c r="A8" s="342" t="s">
        <v>457</v>
      </c>
      <c r="B8" s="110" t="s">
        <v>410</v>
      </c>
      <c r="C8" s="192">
        <v>2</v>
      </c>
      <c r="D8" s="236" t="s">
        <v>456</v>
      </c>
    </row>
    <row r="9" spans="1:6">
      <c r="A9" s="343"/>
      <c r="B9" s="110" t="s">
        <v>458</v>
      </c>
      <c r="C9" s="237">
        <v>1</v>
      </c>
      <c r="D9" s="238" t="s">
        <v>459</v>
      </c>
    </row>
    <row r="10" spans="1:6">
      <c r="A10" s="344"/>
      <c r="B10" s="191" t="s">
        <v>461</v>
      </c>
      <c r="C10" s="237">
        <v>2</v>
      </c>
      <c r="D10" s="238" t="s">
        <v>460</v>
      </c>
    </row>
    <row r="11" spans="1:6">
      <c r="A11" s="3"/>
      <c r="B11" s="65"/>
      <c r="C11" s="103"/>
      <c r="D11" s="253"/>
    </row>
    <row r="12" spans="1:6">
      <c r="A12" s="3"/>
      <c r="B12" s="65"/>
      <c r="C12" s="103"/>
      <c r="D12" s="253"/>
    </row>
    <row r="13" spans="1:6">
      <c r="A13" s="3"/>
      <c r="B13" s="65"/>
      <c r="C13" s="103"/>
      <c r="D13" s="253"/>
    </row>
    <row r="14" spans="1:6">
      <c r="A14" s="3"/>
      <c r="B14" s="65"/>
      <c r="C14" s="103"/>
      <c r="D14" s="253"/>
    </row>
    <row r="15" spans="1:6">
      <c r="A15" s="3"/>
      <c r="B15" s="65"/>
      <c r="C15" s="103"/>
      <c r="D15" s="253"/>
    </row>
    <row r="16" spans="1:6">
      <c r="A16" s="3"/>
      <c r="B16" s="65"/>
      <c r="C16" s="103"/>
      <c r="D16" s="253"/>
    </row>
    <row r="17" spans="1:4">
      <c r="A17" s="3"/>
      <c r="B17" s="65"/>
      <c r="C17" s="103"/>
      <c r="D17" s="253"/>
    </row>
    <row r="18" spans="1:4">
      <c r="A18" s="3"/>
      <c r="B18" s="65"/>
      <c r="C18" s="103"/>
      <c r="D18" s="253"/>
    </row>
    <row r="19" spans="1:4">
      <c r="A19" s="3"/>
      <c r="B19" s="65"/>
      <c r="C19" s="103"/>
      <c r="D19" s="253"/>
    </row>
    <row r="20" spans="1:4">
      <c r="A20" s="3"/>
      <c r="B20" s="65"/>
      <c r="C20" s="103"/>
      <c r="D20" s="253"/>
    </row>
    <row r="21" spans="1:4">
      <c r="A21" s="3"/>
      <c r="B21" s="65"/>
      <c r="C21" s="103"/>
      <c r="D21" s="253"/>
    </row>
    <row r="22" spans="1:4">
      <c r="A22" s="3"/>
      <c r="B22" s="65"/>
      <c r="C22" s="103"/>
      <c r="D22" s="253"/>
    </row>
    <row r="23" spans="1:4">
      <c r="A23" s="3"/>
      <c r="B23" s="65"/>
      <c r="C23" s="103"/>
      <c r="D23" s="253"/>
    </row>
    <row r="24" spans="1:4">
      <c r="A24" s="3"/>
      <c r="B24" s="65"/>
      <c r="C24" s="103"/>
      <c r="D24" s="253"/>
    </row>
    <row r="25" spans="1:4">
      <c r="A25" s="3"/>
      <c r="B25" s="65"/>
      <c r="C25" s="103"/>
      <c r="D25" s="253"/>
    </row>
    <row r="26" spans="1:4">
      <c r="A26" s="3"/>
      <c r="B26" s="65"/>
      <c r="C26" s="103"/>
      <c r="D26" s="253"/>
    </row>
    <row r="27" spans="1:4">
      <c r="A27" s="3"/>
      <c r="B27" s="65"/>
      <c r="C27" s="103"/>
      <c r="D27" s="253"/>
    </row>
    <row r="28" spans="1:4">
      <c r="A28" s="3"/>
      <c r="B28" s="65"/>
      <c r="C28" s="103"/>
      <c r="D28" s="253"/>
    </row>
    <row r="29" spans="1:4">
      <c r="A29" s="3"/>
      <c r="B29" s="65"/>
      <c r="C29" s="103"/>
      <c r="D29" s="253"/>
    </row>
    <row r="30" spans="1:4">
      <c r="A30" s="65" t="s">
        <v>8</v>
      </c>
      <c r="B30" s="122">
        <f>COUNTA(B11:B29)</f>
        <v>0</v>
      </c>
      <c r="C30" s="103">
        <f>SUM(C11:C29)</f>
        <v>0</v>
      </c>
      <c r="D30" s="3"/>
    </row>
  </sheetData>
  <mergeCells count="5">
    <mergeCell ref="A8:A10"/>
    <mergeCell ref="D6:D7"/>
    <mergeCell ref="C6:C7"/>
    <mergeCell ref="B6:B7"/>
    <mergeCell ref="A6:A7"/>
  </mergeCells>
  <phoneticPr fontId="1"/>
  <pageMargins left="0.7" right="0.7" top="0.75" bottom="0.75" header="0.3" footer="0.3"/>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6D26C-A25E-4872-8582-5B2AB4B3D2FD}">
  <dimension ref="A1:K27"/>
  <sheetViews>
    <sheetView view="pageBreakPreview" zoomScaleNormal="100" zoomScaleSheetLayoutView="100" workbookViewId="0">
      <selection activeCell="D8" sqref="D8"/>
    </sheetView>
  </sheetViews>
  <sheetFormatPr defaultColWidth="8.125" defaultRowHeight="13.5"/>
  <cols>
    <col min="1" max="1" width="2" style="63" customWidth="1"/>
    <col min="2" max="2" width="5.5" style="63" customWidth="1"/>
    <col min="3" max="3" width="48.375" style="63" customWidth="1"/>
    <col min="4" max="4" width="16.625" style="63" customWidth="1"/>
    <col min="5" max="5" width="23.375" style="63" customWidth="1"/>
    <col min="6" max="6" width="11.75" style="63" customWidth="1"/>
    <col min="7" max="7" width="36.25" style="63" customWidth="1"/>
    <col min="8" max="8" width="49.25" style="63" customWidth="1"/>
    <col min="9" max="9" width="16.875" style="63" customWidth="1"/>
    <col min="10" max="16384" width="8.125" style="63"/>
  </cols>
  <sheetData>
    <row r="1" spans="1:11">
      <c r="B1" s="82" t="str">
        <f>'活動実績一覧(集計)'!B1</f>
        <v>（2021年度）　SCORE 拠点都市環境整備   完了報告書</v>
      </c>
      <c r="C1" s="64"/>
      <c r="D1" s="64"/>
      <c r="E1" s="64"/>
      <c r="F1" s="64"/>
      <c r="G1" s="64"/>
      <c r="H1" s="64"/>
      <c r="I1" s="64"/>
      <c r="J1" s="64"/>
      <c r="K1" s="64"/>
    </row>
    <row r="2" spans="1:11" ht="13.15" customHeight="1">
      <c r="A2" s="64"/>
      <c r="B2" s="64"/>
      <c r="C2" s="64"/>
      <c r="D2" s="64"/>
      <c r="E2" s="64"/>
      <c r="F2" s="64"/>
      <c r="G2" s="64"/>
      <c r="H2" s="64"/>
    </row>
    <row r="3" spans="1:11" ht="24" customHeight="1">
      <c r="B3" s="345" t="str">
        <f>"PF名："&amp;'活動実績一覧(集計)'!C3</f>
        <v>PF名：</v>
      </c>
      <c r="C3" s="345"/>
      <c r="D3" s="345"/>
      <c r="E3" s="345"/>
      <c r="F3" s="345"/>
      <c r="G3" s="345"/>
      <c r="H3" s="345"/>
    </row>
    <row r="4" spans="1:11" ht="14.25" customHeight="1">
      <c r="B4" s="64"/>
    </row>
    <row r="5" spans="1:11" ht="14.25" customHeight="1">
      <c r="B5" s="82" t="s">
        <v>471</v>
      </c>
    </row>
    <row r="6" spans="1:11" ht="33.6" customHeight="1">
      <c r="B6" s="100" t="s">
        <v>12</v>
      </c>
      <c r="C6" s="100" t="s">
        <v>414</v>
      </c>
      <c r="D6" s="100" t="s">
        <v>231</v>
      </c>
      <c r="E6" s="100" t="s">
        <v>227</v>
      </c>
      <c r="F6" s="100" t="s">
        <v>257</v>
      </c>
      <c r="G6" s="100" t="s">
        <v>228</v>
      </c>
      <c r="H6" s="100" t="s">
        <v>229</v>
      </c>
    </row>
    <row r="7" spans="1:11">
      <c r="B7" s="141" t="s">
        <v>142</v>
      </c>
      <c r="C7" s="177" t="s">
        <v>226</v>
      </c>
      <c r="D7" s="179">
        <v>2000</v>
      </c>
      <c r="E7" s="177" t="s">
        <v>211</v>
      </c>
      <c r="F7" s="116" t="s">
        <v>44</v>
      </c>
      <c r="G7" s="177" t="s">
        <v>241</v>
      </c>
      <c r="H7" s="177" t="s">
        <v>248</v>
      </c>
    </row>
    <row r="8" spans="1:11">
      <c r="B8" s="105">
        <v>1</v>
      </c>
      <c r="C8" s="178"/>
      <c r="D8" s="180"/>
      <c r="E8" s="178"/>
      <c r="F8" s="181"/>
      <c r="G8" s="178"/>
      <c r="H8" s="178"/>
    </row>
    <row r="9" spans="1:11">
      <c r="B9" s="105">
        <v>2</v>
      </c>
      <c r="C9" s="178"/>
      <c r="D9" s="180"/>
      <c r="E9" s="178"/>
      <c r="F9" s="181"/>
      <c r="G9" s="178"/>
      <c r="H9" s="178"/>
    </row>
    <row r="10" spans="1:11">
      <c r="B10" s="105">
        <v>3</v>
      </c>
      <c r="C10" s="178"/>
      <c r="D10" s="180"/>
      <c r="E10" s="178"/>
      <c r="F10" s="181"/>
      <c r="G10" s="178"/>
      <c r="H10" s="178"/>
    </row>
    <row r="11" spans="1:11">
      <c r="B11" s="105">
        <v>4</v>
      </c>
      <c r="C11" s="178"/>
      <c r="D11" s="180"/>
      <c r="E11" s="178"/>
      <c r="F11" s="181"/>
      <c r="G11" s="178"/>
      <c r="H11" s="178"/>
    </row>
    <row r="12" spans="1:11">
      <c r="B12" s="105">
        <v>5</v>
      </c>
      <c r="C12" s="178"/>
      <c r="D12" s="180"/>
      <c r="E12" s="178"/>
      <c r="F12" s="181"/>
      <c r="G12" s="178"/>
      <c r="H12" s="178"/>
    </row>
    <row r="13" spans="1:11">
      <c r="B13" s="105">
        <v>6</v>
      </c>
      <c r="C13" s="178"/>
      <c r="D13" s="180"/>
      <c r="E13" s="178"/>
      <c r="F13" s="181"/>
      <c r="G13" s="178"/>
      <c r="H13" s="178"/>
    </row>
    <row r="14" spans="1:11">
      <c r="B14" s="105">
        <v>7</v>
      </c>
      <c r="C14" s="178"/>
      <c r="D14" s="180"/>
      <c r="E14" s="178"/>
      <c r="F14" s="181"/>
      <c r="G14" s="178"/>
      <c r="H14" s="178"/>
    </row>
    <row r="15" spans="1:11">
      <c r="B15" s="105">
        <v>8</v>
      </c>
      <c r="C15" s="178"/>
      <c r="D15" s="180"/>
      <c r="E15" s="178"/>
      <c r="F15" s="181"/>
      <c r="G15" s="178"/>
      <c r="H15" s="178"/>
    </row>
    <row r="16" spans="1:11">
      <c r="B16" s="105">
        <v>9</v>
      </c>
      <c r="C16" s="178"/>
      <c r="D16" s="180"/>
      <c r="E16" s="178"/>
      <c r="F16" s="181"/>
      <c r="G16" s="178"/>
      <c r="H16" s="178"/>
    </row>
    <row r="17" spans="2:8">
      <c r="B17" s="105">
        <v>10</v>
      </c>
      <c r="C17" s="178"/>
      <c r="D17" s="180"/>
      <c r="E17" s="178"/>
      <c r="F17" s="181"/>
      <c r="G17" s="178"/>
      <c r="H17" s="178"/>
    </row>
    <row r="18" spans="2:8">
      <c r="B18" s="105">
        <v>11</v>
      </c>
      <c r="C18" s="178"/>
      <c r="D18" s="180"/>
      <c r="E18" s="178"/>
      <c r="F18" s="181"/>
      <c r="G18" s="178"/>
      <c r="H18" s="178"/>
    </row>
    <row r="19" spans="2:8">
      <c r="B19" s="105">
        <v>12</v>
      </c>
      <c r="C19" s="178"/>
      <c r="D19" s="180"/>
      <c r="E19" s="178"/>
      <c r="F19" s="181"/>
      <c r="G19" s="178"/>
      <c r="H19" s="178"/>
    </row>
    <row r="20" spans="2:8">
      <c r="B20" s="105">
        <v>13</v>
      </c>
      <c r="C20" s="178"/>
      <c r="D20" s="180"/>
      <c r="E20" s="178"/>
      <c r="F20" s="181"/>
      <c r="G20" s="178"/>
      <c r="H20" s="178"/>
    </row>
    <row r="21" spans="2:8">
      <c r="B21" s="105">
        <v>14</v>
      </c>
      <c r="C21" s="178"/>
      <c r="D21" s="180"/>
      <c r="E21" s="178"/>
      <c r="F21" s="181"/>
      <c r="G21" s="178"/>
      <c r="H21" s="178"/>
    </row>
    <row r="22" spans="2:8">
      <c r="B22" s="105">
        <v>15</v>
      </c>
      <c r="C22" s="178"/>
      <c r="D22" s="180"/>
      <c r="E22" s="178"/>
      <c r="F22" s="181"/>
      <c r="G22" s="178"/>
      <c r="H22" s="178"/>
    </row>
    <row r="23" spans="2:8">
      <c r="B23" s="105">
        <v>16</v>
      </c>
      <c r="C23" s="178"/>
      <c r="D23" s="180"/>
      <c r="E23" s="178"/>
      <c r="F23" s="181"/>
      <c r="G23" s="178"/>
      <c r="H23" s="178"/>
    </row>
    <row r="24" spans="2:8">
      <c r="B24" s="105">
        <v>17</v>
      </c>
      <c r="C24" s="178"/>
      <c r="D24" s="180"/>
      <c r="E24" s="178"/>
      <c r="F24" s="181"/>
      <c r="G24" s="178"/>
      <c r="H24" s="178"/>
    </row>
    <row r="25" spans="2:8">
      <c r="B25" s="105">
        <v>18</v>
      </c>
      <c r="C25" s="178"/>
      <c r="D25" s="180"/>
      <c r="E25" s="178"/>
      <c r="F25" s="181"/>
      <c r="G25" s="178"/>
      <c r="H25" s="178"/>
    </row>
    <row r="26" spans="2:8">
      <c r="B26" s="105">
        <v>19</v>
      </c>
      <c r="C26" s="178"/>
      <c r="D26" s="180"/>
      <c r="E26" s="178"/>
      <c r="F26" s="181"/>
      <c r="G26" s="178"/>
      <c r="H26" s="178"/>
    </row>
    <row r="27" spans="2:8">
      <c r="B27" s="105">
        <v>20</v>
      </c>
      <c r="C27" s="178"/>
      <c r="D27" s="180"/>
      <c r="E27" s="178"/>
      <c r="F27" s="181"/>
      <c r="G27" s="178"/>
      <c r="H27" s="178"/>
    </row>
  </sheetData>
  <mergeCells count="1">
    <mergeCell ref="B3:H3"/>
  </mergeCells>
  <phoneticPr fontId="1"/>
  <dataValidations count="1">
    <dataValidation type="list" allowBlank="1" showInputMessage="1" showErrorMessage="1" sqref="F7:F27" xr:uid="{793EA6C7-7B21-4BE0-9FD8-76752A54C326}">
      <formula1>"○"</formula1>
    </dataValidation>
  </dataValidations>
  <pageMargins left="0.7" right="0.7" top="0.75" bottom="0.75" header="0.3" footer="0.3"/>
  <pageSetup paperSize="9" scale="4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4C60-121E-40D1-A07B-B880C872E74C}">
  <dimension ref="A1:G27"/>
  <sheetViews>
    <sheetView view="pageBreakPreview" zoomScaleNormal="100" zoomScaleSheetLayoutView="100" workbookViewId="0">
      <selection activeCell="E34" sqref="E34"/>
    </sheetView>
  </sheetViews>
  <sheetFormatPr defaultColWidth="8.125" defaultRowHeight="13.5"/>
  <cols>
    <col min="1" max="1" width="2" style="63" customWidth="1"/>
    <col min="2" max="2" width="5.5" style="63" customWidth="1"/>
    <col min="3" max="3" width="48.375" style="63" customWidth="1"/>
    <col min="4" max="4" width="23.625" style="63" customWidth="1"/>
    <col min="5" max="5" width="16.875" style="63" customWidth="1"/>
    <col min="6" max="16384" width="8.125" style="63"/>
  </cols>
  <sheetData>
    <row r="1" spans="1:7">
      <c r="B1" s="82" t="str">
        <f>'活動実績一覧(集計)'!B1</f>
        <v>（2021年度）　SCORE 拠点都市環境整備   完了報告書</v>
      </c>
      <c r="C1" s="64"/>
      <c r="D1" s="64"/>
      <c r="E1" s="64"/>
      <c r="F1" s="64"/>
      <c r="G1" s="64"/>
    </row>
    <row r="2" spans="1:7" ht="13.15" customHeight="1">
      <c r="A2" s="64"/>
      <c r="B2" s="64"/>
      <c r="C2" s="64"/>
      <c r="D2" s="64"/>
    </row>
    <row r="3" spans="1:7" ht="24" customHeight="1">
      <c r="B3" s="345" t="str">
        <f>"PF名："&amp;'活動実績一覧(集計)'!C3</f>
        <v>PF名：</v>
      </c>
      <c r="C3" s="345"/>
      <c r="D3" s="345"/>
    </row>
    <row r="4" spans="1:7" ht="14.25" customHeight="1">
      <c r="B4" s="64"/>
    </row>
    <row r="5" spans="1:7" ht="14.25" customHeight="1">
      <c r="B5" s="82" t="s">
        <v>470</v>
      </c>
    </row>
    <row r="6" spans="1:7" ht="33.6" customHeight="1">
      <c r="B6" s="100" t="s">
        <v>12</v>
      </c>
      <c r="C6" s="100" t="s">
        <v>225</v>
      </c>
      <c r="D6" s="100" t="s">
        <v>9</v>
      </c>
      <c r="E6" s="243" t="s">
        <v>411</v>
      </c>
    </row>
    <row r="7" spans="1:7">
      <c r="B7" s="141" t="s">
        <v>142</v>
      </c>
      <c r="C7" s="177" t="s">
        <v>164</v>
      </c>
      <c r="D7" s="177" t="s">
        <v>412</v>
      </c>
      <c r="E7" s="177" t="s">
        <v>413</v>
      </c>
    </row>
    <row r="8" spans="1:7">
      <c r="B8" s="105">
        <v>1</v>
      </c>
      <c r="C8" s="178"/>
      <c r="D8" s="178"/>
      <c r="E8" s="178"/>
    </row>
    <row r="9" spans="1:7">
      <c r="B9" s="105">
        <v>2</v>
      </c>
      <c r="C9" s="178"/>
      <c r="D9" s="178"/>
      <c r="E9" s="178"/>
    </row>
    <row r="10" spans="1:7">
      <c r="B10" s="105">
        <v>3</v>
      </c>
      <c r="C10" s="178"/>
      <c r="D10" s="178"/>
      <c r="E10" s="178"/>
    </row>
    <row r="11" spans="1:7">
      <c r="B11" s="105">
        <v>4</v>
      </c>
      <c r="C11" s="178"/>
      <c r="D11" s="178"/>
      <c r="E11" s="178"/>
    </row>
    <row r="12" spans="1:7">
      <c r="B12" s="105">
        <v>5</v>
      </c>
      <c r="C12" s="178"/>
      <c r="D12" s="178"/>
      <c r="E12" s="178"/>
    </row>
    <row r="13" spans="1:7">
      <c r="B13" s="105">
        <v>6</v>
      </c>
      <c r="C13" s="178"/>
      <c r="D13" s="178"/>
      <c r="E13" s="178"/>
    </row>
    <row r="14" spans="1:7">
      <c r="B14" s="105">
        <v>7</v>
      </c>
      <c r="C14" s="178"/>
      <c r="D14" s="178"/>
      <c r="E14" s="178"/>
    </row>
    <row r="15" spans="1:7">
      <c r="B15" s="105">
        <v>8</v>
      </c>
      <c r="C15" s="178"/>
      <c r="D15" s="178"/>
      <c r="E15" s="178"/>
    </row>
    <row r="16" spans="1:7">
      <c r="B16" s="105">
        <v>9</v>
      </c>
      <c r="C16" s="178"/>
      <c r="D16" s="178"/>
      <c r="E16" s="178"/>
    </row>
    <row r="17" spans="2:5">
      <c r="B17" s="105">
        <v>10</v>
      </c>
      <c r="C17" s="178"/>
      <c r="D17" s="178"/>
      <c r="E17" s="178"/>
    </row>
    <row r="18" spans="2:5">
      <c r="B18" s="105">
        <v>11</v>
      </c>
      <c r="C18" s="178"/>
      <c r="D18" s="178"/>
      <c r="E18" s="178"/>
    </row>
    <row r="19" spans="2:5">
      <c r="B19" s="105">
        <v>12</v>
      </c>
      <c r="C19" s="178"/>
      <c r="D19" s="178"/>
      <c r="E19" s="178"/>
    </row>
    <row r="20" spans="2:5">
      <c r="B20" s="105">
        <v>13</v>
      </c>
      <c r="C20" s="178"/>
      <c r="D20" s="178"/>
      <c r="E20" s="178"/>
    </row>
    <row r="21" spans="2:5">
      <c r="B21" s="105">
        <v>14</v>
      </c>
      <c r="C21" s="178"/>
      <c r="D21" s="178"/>
      <c r="E21" s="178"/>
    </row>
    <row r="22" spans="2:5">
      <c r="B22" s="105">
        <v>15</v>
      </c>
      <c r="C22" s="178"/>
      <c r="D22" s="178"/>
      <c r="E22" s="178"/>
    </row>
    <row r="23" spans="2:5">
      <c r="B23" s="105">
        <v>16</v>
      </c>
      <c r="C23" s="178"/>
      <c r="D23" s="178"/>
      <c r="E23" s="178"/>
    </row>
    <row r="24" spans="2:5">
      <c r="B24" s="105">
        <v>17</v>
      </c>
      <c r="C24" s="178"/>
      <c r="D24" s="178"/>
      <c r="E24" s="178"/>
    </row>
    <row r="25" spans="2:5">
      <c r="B25" s="105">
        <v>18</v>
      </c>
      <c r="C25" s="178"/>
      <c r="D25" s="178"/>
      <c r="E25" s="178"/>
    </row>
    <row r="26" spans="2:5">
      <c r="B26" s="105">
        <v>19</v>
      </c>
      <c r="C26" s="178"/>
      <c r="D26" s="178"/>
      <c r="E26" s="178"/>
    </row>
    <row r="27" spans="2:5">
      <c r="B27" s="105">
        <v>20</v>
      </c>
      <c r="C27" s="178"/>
      <c r="D27" s="178"/>
      <c r="E27" s="178"/>
    </row>
  </sheetData>
  <mergeCells count="1">
    <mergeCell ref="B3:D3"/>
  </mergeCells>
  <phoneticPr fontId="1"/>
  <pageMargins left="0.7" right="0.7" top="0.75" bottom="0.75" header="0.3" footer="0.3"/>
  <pageSetup paperSize="9" scale="83"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594F1-9E51-4697-9D67-9859FF1D58BB}">
  <dimension ref="A1:Y39"/>
  <sheetViews>
    <sheetView view="pageBreakPreview" zoomScaleNormal="100" zoomScaleSheetLayoutView="100" workbookViewId="0">
      <selection activeCell="F10" sqref="F10"/>
    </sheetView>
  </sheetViews>
  <sheetFormatPr defaultColWidth="8.75" defaultRowHeight="39.6" customHeight="1"/>
  <cols>
    <col min="1" max="1" width="2.375" style="1" customWidth="1"/>
    <col min="2" max="2" width="5.625" style="1" customWidth="1"/>
    <col min="3" max="3" width="9.625" style="7" customWidth="1"/>
    <col min="4" max="4" width="17.25" style="7" customWidth="1"/>
    <col min="5" max="5" width="6.125" style="7" customWidth="1"/>
    <col min="6" max="6" width="15.625" style="7" customWidth="1"/>
    <col min="7" max="7" width="32.75" style="1" customWidth="1"/>
    <col min="8" max="8" width="10.625" style="1" customWidth="1"/>
    <col min="9" max="9" width="52.875" style="1" customWidth="1"/>
    <col min="10" max="10" width="8.75" style="1" customWidth="1"/>
    <col min="11" max="16384" width="8.75" style="1"/>
  </cols>
  <sheetData>
    <row r="1" spans="1:25" ht="13.5">
      <c r="B1" s="81" t="str">
        <f>'活動実績一覧(集計)'!B1</f>
        <v>（2021年度）　SCORE 拠点都市環境整備   完了報告書</v>
      </c>
      <c r="G1" s="6"/>
      <c r="H1" s="6"/>
    </row>
    <row r="2" spans="1:25" ht="13.5"/>
    <row r="3" spans="1:25" ht="24" customHeight="1">
      <c r="B3" s="302" t="str">
        <f>"PF名："&amp;'活動実績一覧(集計)'!C3</f>
        <v>PF名：</v>
      </c>
      <c r="C3" s="302"/>
      <c r="D3" s="302"/>
      <c r="E3" s="302"/>
      <c r="F3" s="302"/>
      <c r="G3" s="302"/>
      <c r="H3" s="302"/>
      <c r="I3" s="302"/>
      <c r="J3" s="302"/>
      <c r="K3" s="302"/>
      <c r="L3" s="302"/>
      <c r="M3" s="302"/>
      <c r="N3" s="302"/>
      <c r="O3" s="302"/>
      <c r="P3" s="302"/>
      <c r="Q3" s="302"/>
      <c r="R3" s="302"/>
      <c r="S3" s="302"/>
      <c r="T3" s="302"/>
      <c r="U3" s="302"/>
      <c r="V3" s="302"/>
      <c r="W3" s="302"/>
      <c r="X3" s="302"/>
      <c r="Y3" s="302"/>
    </row>
    <row r="4" spans="1:25" ht="13.5"/>
    <row r="5" spans="1:25" ht="13.5">
      <c r="B5" s="86" t="s">
        <v>472</v>
      </c>
    </row>
    <row r="6" spans="1:25" ht="57" customHeight="1">
      <c r="B6" s="93" t="s">
        <v>36</v>
      </c>
      <c r="C6" s="94" t="s">
        <v>69</v>
      </c>
      <c r="D6" s="94" t="s">
        <v>54</v>
      </c>
      <c r="E6" s="94" t="s">
        <v>55</v>
      </c>
      <c r="F6" s="94" t="s">
        <v>56</v>
      </c>
      <c r="G6" s="94" t="s">
        <v>57</v>
      </c>
      <c r="H6" s="94" t="s">
        <v>58</v>
      </c>
      <c r="I6" s="94" t="s">
        <v>59</v>
      </c>
      <c r="J6" s="94" t="s">
        <v>60</v>
      </c>
      <c r="K6" s="94" t="s">
        <v>61</v>
      </c>
      <c r="L6" s="94" t="s">
        <v>402</v>
      </c>
      <c r="M6" s="94" t="s">
        <v>62</v>
      </c>
      <c r="N6" s="245" t="s">
        <v>63</v>
      </c>
      <c r="O6" s="245" t="s">
        <v>432</v>
      </c>
      <c r="P6" s="337" t="s">
        <v>197</v>
      </c>
      <c r="Q6" s="338"/>
      <c r="R6" s="338"/>
      <c r="S6" s="338"/>
      <c r="T6" s="338"/>
      <c r="U6" s="338"/>
      <c r="V6" s="338"/>
      <c r="W6" s="338"/>
      <c r="X6" s="346"/>
      <c r="Y6" s="250" t="s">
        <v>453</v>
      </c>
    </row>
    <row r="7" spans="1:25" ht="16.149999999999999" customHeight="1">
      <c r="B7" s="319"/>
      <c r="C7" s="319"/>
      <c r="D7" s="319"/>
      <c r="E7" s="319"/>
      <c r="F7" s="347" t="s">
        <v>260</v>
      </c>
      <c r="G7" s="319"/>
      <c r="H7" s="319"/>
      <c r="I7" s="319"/>
      <c r="J7" s="319"/>
      <c r="K7" s="319"/>
      <c r="L7" s="319"/>
      <c r="M7" s="319"/>
      <c r="N7" s="319"/>
      <c r="O7" s="319"/>
      <c r="P7" s="337" t="s">
        <v>171</v>
      </c>
      <c r="Q7" s="338"/>
      <c r="R7" s="338"/>
      <c r="S7" s="338"/>
      <c r="T7" s="346"/>
      <c r="U7" s="337" t="s">
        <v>172</v>
      </c>
      <c r="V7" s="338"/>
      <c r="W7" s="338"/>
      <c r="X7" s="346"/>
      <c r="Y7" s="251"/>
    </row>
    <row r="8" spans="1:25" ht="54">
      <c r="B8" s="320"/>
      <c r="C8" s="320"/>
      <c r="D8" s="320"/>
      <c r="E8" s="320"/>
      <c r="F8" s="348"/>
      <c r="G8" s="320"/>
      <c r="H8" s="320"/>
      <c r="I8" s="320"/>
      <c r="J8" s="320"/>
      <c r="K8" s="320"/>
      <c r="L8" s="320"/>
      <c r="M8" s="320"/>
      <c r="N8" s="320"/>
      <c r="O8" s="320"/>
      <c r="P8" s="94" t="s">
        <v>65</v>
      </c>
      <c r="Q8" s="94" t="s">
        <v>66</v>
      </c>
      <c r="R8" s="94" t="s">
        <v>67</v>
      </c>
      <c r="S8" s="94" t="s">
        <v>174</v>
      </c>
      <c r="T8" s="94" t="s">
        <v>242</v>
      </c>
      <c r="U8" s="94" t="s">
        <v>173</v>
      </c>
      <c r="V8" s="94" t="s">
        <v>196</v>
      </c>
      <c r="W8" s="94" t="s">
        <v>68</v>
      </c>
      <c r="X8" s="94" t="s">
        <v>242</v>
      </c>
      <c r="Y8" s="252"/>
    </row>
    <row r="9" spans="1:25" ht="27">
      <c r="A9" s="75"/>
      <c r="B9" s="127" t="s">
        <v>95</v>
      </c>
      <c r="C9" s="120" t="s">
        <v>99</v>
      </c>
      <c r="D9" s="120" t="s">
        <v>100</v>
      </c>
      <c r="E9" s="120" t="s">
        <v>101</v>
      </c>
      <c r="F9" s="120" t="s">
        <v>263</v>
      </c>
      <c r="G9" s="119" t="s">
        <v>261</v>
      </c>
      <c r="H9" s="169" t="s">
        <v>195</v>
      </c>
      <c r="I9" s="119" t="s">
        <v>262</v>
      </c>
      <c r="J9" s="240" t="s">
        <v>44</v>
      </c>
      <c r="K9" s="240" t="s">
        <v>408</v>
      </c>
      <c r="L9" s="240"/>
      <c r="M9" s="240" t="s">
        <v>44</v>
      </c>
      <c r="N9" s="240" t="s">
        <v>465</v>
      </c>
      <c r="O9" s="121" t="s">
        <v>410</v>
      </c>
      <c r="P9" s="121">
        <v>10</v>
      </c>
      <c r="Q9" s="121"/>
      <c r="R9" s="121"/>
      <c r="S9" s="121"/>
      <c r="T9" s="121"/>
      <c r="U9" s="121">
        <v>10</v>
      </c>
      <c r="V9" s="121"/>
      <c r="W9" s="121"/>
      <c r="X9" s="121"/>
      <c r="Y9" s="121" t="s">
        <v>454</v>
      </c>
    </row>
    <row r="10" spans="1:25" ht="13.5">
      <c r="B10" s="99">
        <v>1</v>
      </c>
      <c r="C10" s="68"/>
      <c r="D10" s="68"/>
      <c r="E10" s="68"/>
      <c r="F10" s="68"/>
      <c r="G10" s="184"/>
      <c r="H10" s="157"/>
      <c r="I10" s="184"/>
      <c r="J10" s="68"/>
      <c r="K10" s="68"/>
      <c r="L10" s="68"/>
      <c r="M10" s="68"/>
      <c r="N10" s="68"/>
      <c r="O10" s="122"/>
      <c r="P10" s="122"/>
      <c r="Q10" s="122"/>
      <c r="R10" s="122"/>
      <c r="S10" s="122"/>
      <c r="T10" s="122"/>
      <c r="U10" s="122"/>
      <c r="V10" s="122"/>
      <c r="W10" s="122"/>
      <c r="X10" s="122"/>
      <c r="Y10" s="122"/>
    </row>
    <row r="11" spans="1:25" ht="13.5">
      <c r="B11" s="99">
        <v>2</v>
      </c>
      <c r="C11" s="68"/>
      <c r="D11" s="68"/>
      <c r="E11" s="68"/>
      <c r="F11" s="68"/>
      <c r="G11" s="184"/>
      <c r="H11" s="158"/>
      <c r="I11" s="184"/>
      <c r="J11" s="68"/>
      <c r="K11" s="68"/>
      <c r="L11" s="68"/>
      <c r="M11" s="68"/>
      <c r="N11" s="68"/>
      <c r="O11" s="122"/>
      <c r="P11" s="122"/>
      <c r="Q11" s="122"/>
      <c r="R11" s="122"/>
      <c r="S11" s="122"/>
      <c r="T11" s="122"/>
      <c r="U11" s="122"/>
      <c r="V11" s="122"/>
      <c r="W11" s="122"/>
      <c r="X11" s="122"/>
      <c r="Y11" s="122"/>
    </row>
    <row r="12" spans="1:25" ht="13.5">
      <c r="B12" s="99">
        <v>3</v>
      </c>
      <c r="C12" s="68"/>
      <c r="D12" s="68"/>
      <c r="E12" s="68"/>
      <c r="F12" s="68"/>
      <c r="G12" s="184"/>
      <c r="H12" s="158"/>
      <c r="I12" s="184"/>
      <c r="J12" s="68"/>
      <c r="K12" s="68"/>
      <c r="L12" s="68"/>
      <c r="M12" s="68"/>
      <c r="N12" s="68"/>
      <c r="O12" s="122"/>
      <c r="P12" s="122"/>
      <c r="Q12" s="122"/>
      <c r="R12" s="122"/>
      <c r="S12" s="122"/>
      <c r="T12" s="122"/>
      <c r="U12" s="122"/>
      <c r="V12" s="122"/>
      <c r="W12" s="122"/>
      <c r="X12" s="122"/>
      <c r="Y12" s="122"/>
    </row>
    <row r="13" spans="1:25" ht="13.5">
      <c r="B13" s="99">
        <v>4</v>
      </c>
      <c r="C13" s="68"/>
      <c r="D13" s="68"/>
      <c r="E13" s="68"/>
      <c r="F13" s="68"/>
      <c r="G13" s="184"/>
      <c r="H13" s="158"/>
      <c r="I13" s="184"/>
      <c r="J13" s="68"/>
      <c r="K13" s="68"/>
      <c r="L13" s="68"/>
      <c r="M13" s="68"/>
      <c r="N13" s="68"/>
      <c r="O13" s="122"/>
      <c r="P13" s="122"/>
      <c r="Q13" s="122"/>
      <c r="R13" s="122"/>
      <c r="S13" s="122"/>
      <c r="T13" s="122"/>
      <c r="U13" s="122"/>
      <c r="V13" s="122"/>
      <c r="W13" s="122"/>
      <c r="X13" s="122"/>
      <c r="Y13" s="122"/>
    </row>
    <row r="14" spans="1:25" ht="13.5">
      <c r="B14" s="99">
        <v>5</v>
      </c>
      <c r="C14" s="68"/>
      <c r="D14" s="68"/>
      <c r="E14" s="68"/>
      <c r="F14" s="68"/>
      <c r="G14" s="184"/>
      <c r="H14" s="158"/>
      <c r="I14" s="184"/>
      <c r="J14" s="68"/>
      <c r="K14" s="68"/>
      <c r="L14" s="68"/>
      <c r="M14" s="68"/>
      <c r="N14" s="68"/>
      <c r="O14" s="122"/>
      <c r="P14" s="122"/>
      <c r="Q14" s="122"/>
      <c r="R14" s="122"/>
      <c r="S14" s="122"/>
      <c r="T14" s="122"/>
      <c r="U14" s="122"/>
      <c r="V14" s="122"/>
      <c r="W14" s="122"/>
      <c r="X14" s="122"/>
      <c r="Y14" s="122"/>
    </row>
    <row r="15" spans="1:25" ht="13.5">
      <c r="B15" s="99">
        <v>6</v>
      </c>
      <c r="C15" s="68"/>
      <c r="D15" s="68"/>
      <c r="E15" s="68"/>
      <c r="F15" s="68"/>
      <c r="G15" s="184"/>
      <c r="H15" s="158"/>
      <c r="I15" s="184"/>
      <c r="J15" s="68"/>
      <c r="K15" s="68"/>
      <c r="L15" s="68"/>
      <c r="M15" s="68"/>
      <c r="N15" s="68"/>
      <c r="O15" s="122"/>
      <c r="P15" s="122"/>
      <c r="Q15" s="122"/>
      <c r="R15" s="122"/>
      <c r="S15" s="122"/>
      <c r="T15" s="122"/>
      <c r="U15" s="122"/>
      <c r="V15" s="122"/>
      <c r="W15" s="122"/>
      <c r="X15" s="122"/>
      <c r="Y15" s="122"/>
    </row>
    <row r="16" spans="1:25" ht="13.5">
      <c r="B16" s="99">
        <v>7</v>
      </c>
      <c r="C16" s="68"/>
      <c r="D16" s="68"/>
      <c r="E16" s="68"/>
      <c r="F16" s="68"/>
      <c r="G16" s="184"/>
      <c r="H16" s="158"/>
      <c r="I16" s="184"/>
      <c r="J16" s="68"/>
      <c r="K16" s="68"/>
      <c r="L16" s="68"/>
      <c r="M16" s="68"/>
      <c r="N16" s="68"/>
      <c r="O16" s="122"/>
      <c r="P16" s="122"/>
      <c r="Q16" s="122"/>
      <c r="R16" s="122"/>
      <c r="S16" s="122"/>
      <c r="T16" s="122"/>
      <c r="U16" s="122"/>
      <c r="V16" s="122"/>
      <c r="W16" s="122"/>
      <c r="X16" s="122"/>
      <c r="Y16" s="122"/>
    </row>
    <row r="17" spans="2:25" ht="13.5">
      <c r="B17" s="99">
        <v>8</v>
      </c>
      <c r="C17" s="68"/>
      <c r="D17" s="68"/>
      <c r="E17" s="68"/>
      <c r="F17" s="68"/>
      <c r="G17" s="184"/>
      <c r="H17" s="158"/>
      <c r="I17" s="184"/>
      <c r="J17" s="68"/>
      <c r="K17" s="68"/>
      <c r="L17" s="68"/>
      <c r="M17" s="68"/>
      <c r="N17" s="68"/>
      <c r="O17" s="122"/>
      <c r="P17" s="122"/>
      <c r="Q17" s="122"/>
      <c r="R17" s="122"/>
      <c r="S17" s="122"/>
      <c r="T17" s="122"/>
      <c r="U17" s="122"/>
      <c r="V17" s="122"/>
      <c r="W17" s="122"/>
      <c r="X17" s="122"/>
      <c r="Y17" s="122"/>
    </row>
    <row r="18" spans="2:25" ht="13.5">
      <c r="B18" s="99">
        <v>9</v>
      </c>
      <c r="C18" s="68"/>
      <c r="D18" s="68"/>
      <c r="E18" s="68"/>
      <c r="F18" s="68"/>
      <c r="G18" s="184"/>
      <c r="H18" s="158"/>
      <c r="I18" s="184"/>
      <c r="J18" s="68"/>
      <c r="K18" s="68"/>
      <c r="L18" s="68"/>
      <c r="M18" s="68"/>
      <c r="N18" s="68"/>
      <c r="O18" s="122"/>
      <c r="P18" s="122"/>
      <c r="Q18" s="122"/>
      <c r="R18" s="122"/>
      <c r="S18" s="122"/>
      <c r="T18" s="122"/>
      <c r="U18" s="122"/>
      <c r="V18" s="122"/>
      <c r="W18" s="122"/>
      <c r="X18" s="122"/>
      <c r="Y18" s="122"/>
    </row>
    <row r="19" spans="2:25" ht="13.5">
      <c r="B19" s="99">
        <v>10</v>
      </c>
      <c r="C19" s="68"/>
      <c r="D19" s="68"/>
      <c r="E19" s="68"/>
      <c r="F19" s="68"/>
      <c r="G19" s="184"/>
      <c r="H19" s="158"/>
      <c r="I19" s="184"/>
      <c r="J19" s="68"/>
      <c r="K19" s="68"/>
      <c r="L19" s="68"/>
      <c r="M19" s="68"/>
      <c r="N19" s="68"/>
      <c r="O19" s="122"/>
      <c r="P19" s="122"/>
      <c r="Q19" s="122"/>
      <c r="R19" s="122"/>
      <c r="S19" s="122"/>
      <c r="T19" s="122"/>
      <c r="U19" s="122"/>
      <c r="V19" s="122"/>
      <c r="W19" s="122"/>
      <c r="X19" s="122"/>
      <c r="Y19" s="122"/>
    </row>
    <row r="20" spans="2:25" ht="13.5">
      <c r="B20" s="99">
        <v>11</v>
      </c>
      <c r="C20" s="68"/>
      <c r="D20" s="68"/>
      <c r="E20" s="68"/>
      <c r="F20" s="68"/>
      <c r="G20" s="184"/>
      <c r="H20" s="158"/>
      <c r="I20" s="184"/>
      <c r="J20" s="68"/>
      <c r="K20" s="68"/>
      <c r="L20" s="68"/>
      <c r="M20" s="68"/>
      <c r="N20" s="68"/>
      <c r="O20" s="122"/>
      <c r="P20" s="122"/>
      <c r="Q20" s="122"/>
      <c r="R20" s="122"/>
      <c r="S20" s="122"/>
      <c r="T20" s="122"/>
      <c r="U20" s="122"/>
      <c r="V20" s="122"/>
      <c r="W20" s="122"/>
      <c r="X20" s="122"/>
      <c r="Y20" s="122"/>
    </row>
    <row r="21" spans="2:25" ht="13.5">
      <c r="B21" s="99">
        <v>12</v>
      </c>
      <c r="C21" s="68"/>
      <c r="D21" s="68"/>
      <c r="E21" s="68"/>
      <c r="F21" s="68"/>
      <c r="G21" s="184"/>
      <c r="H21" s="158"/>
      <c r="I21" s="184"/>
      <c r="J21" s="68"/>
      <c r="K21" s="68"/>
      <c r="L21" s="68"/>
      <c r="M21" s="68"/>
      <c r="N21" s="68"/>
      <c r="O21" s="122"/>
      <c r="P21" s="122"/>
      <c r="Q21" s="122"/>
      <c r="R21" s="122"/>
      <c r="S21" s="122"/>
      <c r="T21" s="122"/>
      <c r="U21" s="122"/>
      <c r="V21" s="122"/>
      <c r="W21" s="122"/>
      <c r="X21" s="122"/>
      <c r="Y21" s="122"/>
    </row>
    <row r="22" spans="2:25" ht="13.5">
      <c r="B22" s="99">
        <v>13</v>
      </c>
      <c r="C22" s="68"/>
      <c r="D22" s="68"/>
      <c r="E22" s="68"/>
      <c r="F22" s="68"/>
      <c r="G22" s="184"/>
      <c r="H22" s="158"/>
      <c r="I22" s="184"/>
      <c r="J22" s="68"/>
      <c r="K22" s="68"/>
      <c r="L22" s="68"/>
      <c r="M22" s="68"/>
      <c r="N22" s="68"/>
      <c r="O22" s="122"/>
      <c r="P22" s="122"/>
      <c r="Q22" s="122"/>
      <c r="R22" s="122"/>
      <c r="S22" s="122"/>
      <c r="T22" s="122"/>
      <c r="U22" s="122"/>
      <c r="V22" s="122"/>
      <c r="W22" s="122"/>
      <c r="X22" s="122"/>
      <c r="Y22" s="122"/>
    </row>
    <row r="23" spans="2:25" ht="13.5">
      <c r="B23" s="99">
        <v>14</v>
      </c>
      <c r="C23" s="68"/>
      <c r="D23" s="68"/>
      <c r="E23" s="68"/>
      <c r="F23" s="68"/>
      <c r="G23" s="184"/>
      <c r="H23" s="158"/>
      <c r="I23" s="184"/>
      <c r="J23" s="68"/>
      <c r="K23" s="68"/>
      <c r="L23" s="68"/>
      <c r="M23" s="68"/>
      <c r="N23" s="68"/>
      <c r="O23" s="122"/>
      <c r="P23" s="122"/>
      <c r="Q23" s="122"/>
      <c r="R23" s="122"/>
      <c r="S23" s="122"/>
      <c r="T23" s="122"/>
      <c r="U23" s="122"/>
      <c r="V23" s="122"/>
      <c r="W23" s="122"/>
      <c r="X23" s="122"/>
      <c r="Y23" s="122"/>
    </row>
    <row r="24" spans="2:25" ht="13.5">
      <c r="B24" s="99">
        <v>15</v>
      </c>
      <c r="C24" s="68"/>
      <c r="D24" s="68"/>
      <c r="E24" s="68"/>
      <c r="F24" s="68"/>
      <c r="G24" s="184"/>
      <c r="H24" s="158"/>
      <c r="I24" s="184"/>
      <c r="J24" s="68"/>
      <c r="K24" s="68"/>
      <c r="L24" s="68"/>
      <c r="M24" s="68"/>
      <c r="N24" s="68"/>
      <c r="O24" s="122"/>
      <c r="P24" s="122"/>
      <c r="Q24" s="122"/>
      <c r="R24" s="122"/>
      <c r="S24" s="122"/>
      <c r="T24" s="122"/>
      <c r="U24" s="122"/>
      <c r="V24" s="122"/>
      <c r="W24" s="122"/>
      <c r="X24" s="122"/>
      <c r="Y24" s="122"/>
    </row>
    <row r="25" spans="2:25" ht="13.5">
      <c r="B25" s="99">
        <v>16</v>
      </c>
      <c r="C25" s="68"/>
      <c r="D25" s="68"/>
      <c r="E25" s="68"/>
      <c r="F25" s="68"/>
      <c r="G25" s="184"/>
      <c r="H25" s="158"/>
      <c r="I25" s="184"/>
      <c r="J25" s="68"/>
      <c r="K25" s="68"/>
      <c r="L25" s="68"/>
      <c r="M25" s="68"/>
      <c r="N25" s="68"/>
      <c r="O25" s="122"/>
      <c r="P25" s="122"/>
      <c r="Q25" s="122"/>
      <c r="R25" s="122"/>
      <c r="S25" s="122"/>
      <c r="T25" s="122"/>
      <c r="U25" s="122"/>
      <c r="V25" s="122"/>
      <c r="W25" s="122"/>
      <c r="X25" s="122"/>
      <c r="Y25" s="122"/>
    </row>
    <row r="26" spans="2:25" ht="13.5">
      <c r="B26" s="99">
        <v>17</v>
      </c>
      <c r="C26" s="68"/>
      <c r="D26" s="68"/>
      <c r="E26" s="68"/>
      <c r="F26" s="68"/>
      <c r="G26" s="184"/>
      <c r="H26" s="158"/>
      <c r="I26" s="184"/>
      <c r="J26" s="68"/>
      <c r="K26" s="68"/>
      <c r="L26" s="68"/>
      <c r="M26" s="68"/>
      <c r="N26" s="68"/>
      <c r="O26" s="122"/>
      <c r="P26" s="122"/>
      <c r="Q26" s="122"/>
      <c r="R26" s="122"/>
      <c r="S26" s="122"/>
      <c r="T26" s="122"/>
      <c r="U26" s="122"/>
      <c r="V26" s="122"/>
      <c r="W26" s="122"/>
      <c r="X26" s="122"/>
      <c r="Y26" s="122"/>
    </row>
    <row r="27" spans="2:25" ht="13.5">
      <c r="B27" s="99">
        <v>18</v>
      </c>
      <c r="C27" s="68"/>
      <c r="D27" s="68"/>
      <c r="E27" s="68"/>
      <c r="F27" s="68"/>
      <c r="G27" s="184"/>
      <c r="H27" s="158"/>
      <c r="I27" s="184"/>
      <c r="J27" s="68"/>
      <c r="K27" s="68"/>
      <c r="L27" s="68"/>
      <c r="M27" s="68"/>
      <c r="N27" s="68"/>
      <c r="O27" s="122"/>
      <c r="P27" s="122"/>
      <c r="Q27" s="122"/>
      <c r="R27" s="122"/>
      <c r="S27" s="122"/>
      <c r="T27" s="122"/>
      <c r="U27" s="122"/>
      <c r="V27" s="122"/>
      <c r="W27" s="122"/>
      <c r="X27" s="122"/>
      <c r="Y27" s="122"/>
    </row>
    <row r="28" spans="2:25" ht="13.5">
      <c r="B28" s="99">
        <v>19</v>
      </c>
      <c r="C28" s="68"/>
      <c r="D28" s="68"/>
      <c r="E28" s="68"/>
      <c r="F28" s="68"/>
      <c r="G28" s="184"/>
      <c r="H28" s="158"/>
      <c r="I28" s="184"/>
      <c r="J28" s="68"/>
      <c r="K28" s="68"/>
      <c r="L28" s="68"/>
      <c r="M28" s="68"/>
      <c r="N28" s="68"/>
      <c r="O28" s="122"/>
      <c r="P28" s="122"/>
      <c r="Q28" s="122"/>
      <c r="R28" s="122"/>
      <c r="S28" s="122"/>
      <c r="T28" s="122"/>
      <c r="U28" s="122"/>
      <c r="V28" s="122"/>
      <c r="W28" s="122"/>
      <c r="X28" s="122"/>
      <c r="Y28" s="122"/>
    </row>
    <row r="29" spans="2:25" ht="13.5">
      <c r="B29" s="99">
        <v>20</v>
      </c>
      <c r="C29" s="68"/>
      <c r="D29" s="68"/>
      <c r="E29" s="68"/>
      <c r="F29" s="68"/>
      <c r="G29" s="184"/>
      <c r="H29" s="158"/>
      <c r="I29" s="184"/>
      <c r="J29" s="68"/>
      <c r="K29" s="68"/>
      <c r="L29" s="68"/>
      <c r="M29" s="68"/>
      <c r="N29" s="68"/>
      <c r="O29" s="122"/>
      <c r="P29" s="122"/>
      <c r="Q29" s="122"/>
      <c r="R29" s="122"/>
      <c r="S29" s="122"/>
      <c r="T29" s="122"/>
      <c r="U29" s="122"/>
      <c r="V29" s="122"/>
      <c r="W29" s="122"/>
      <c r="X29" s="122"/>
      <c r="Y29" s="122"/>
    </row>
    <row r="30" spans="2:25" ht="13.5">
      <c r="B30" s="99">
        <v>21</v>
      </c>
      <c r="C30" s="68"/>
      <c r="D30" s="68"/>
      <c r="E30" s="68"/>
      <c r="F30" s="68"/>
      <c r="G30" s="184"/>
      <c r="H30" s="158"/>
      <c r="I30" s="184"/>
      <c r="J30" s="68"/>
      <c r="K30" s="68"/>
      <c r="L30" s="68"/>
      <c r="M30" s="68"/>
      <c r="N30" s="68"/>
      <c r="O30" s="122"/>
      <c r="P30" s="122"/>
      <c r="Q30" s="122"/>
      <c r="R30" s="122"/>
      <c r="S30" s="122"/>
      <c r="T30" s="122"/>
      <c r="U30" s="122"/>
      <c r="V30" s="122"/>
      <c r="W30" s="122"/>
      <c r="X30" s="122"/>
      <c r="Y30" s="122"/>
    </row>
    <row r="31" spans="2:25" ht="13.5">
      <c r="B31" s="99">
        <v>22</v>
      </c>
      <c r="C31" s="68"/>
      <c r="D31" s="68"/>
      <c r="E31" s="68"/>
      <c r="F31" s="68"/>
      <c r="G31" s="184"/>
      <c r="H31" s="158"/>
      <c r="I31" s="184"/>
      <c r="J31" s="68"/>
      <c r="K31" s="68"/>
      <c r="L31" s="68"/>
      <c r="M31" s="68"/>
      <c r="N31" s="68"/>
      <c r="O31" s="122"/>
      <c r="P31" s="122"/>
      <c r="Q31" s="122"/>
      <c r="R31" s="122"/>
      <c r="S31" s="122"/>
      <c r="T31" s="122"/>
      <c r="U31" s="122"/>
      <c r="V31" s="122"/>
      <c r="W31" s="122"/>
      <c r="X31" s="122"/>
      <c r="Y31" s="122"/>
    </row>
    <row r="32" spans="2:25" ht="13.5">
      <c r="B32" s="99">
        <v>23</v>
      </c>
      <c r="C32" s="68"/>
      <c r="D32" s="68"/>
      <c r="E32" s="68"/>
      <c r="F32" s="68"/>
      <c r="G32" s="184"/>
      <c r="H32" s="158"/>
      <c r="I32" s="184"/>
      <c r="J32" s="68"/>
      <c r="K32" s="68"/>
      <c r="L32" s="68"/>
      <c r="M32" s="68"/>
      <c r="N32" s="68"/>
      <c r="O32" s="122"/>
      <c r="P32" s="122"/>
      <c r="Q32" s="122"/>
      <c r="R32" s="122"/>
      <c r="S32" s="122"/>
      <c r="T32" s="122"/>
      <c r="U32" s="122"/>
      <c r="V32" s="122"/>
      <c r="W32" s="122"/>
      <c r="X32" s="122"/>
      <c r="Y32" s="122"/>
    </row>
    <row r="33" spans="2:25" ht="13.5">
      <c r="B33" s="99">
        <v>24</v>
      </c>
      <c r="C33" s="68"/>
      <c r="D33" s="68"/>
      <c r="E33" s="68"/>
      <c r="F33" s="68"/>
      <c r="G33" s="184"/>
      <c r="H33" s="158"/>
      <c r="I33" s="184"/>
      <c r="J33" s="68"/>
      <c r="K33" s="68"/>
      <c r="L33" s="68"/>
      <c r="M33" s="68"/>
      <c r="N33" s="68"/>
      <c r="O33" s="122"/>
      <c r="P33" s="122"/>
      <c r="Q33" s="122"/>
      <c r="R33" s="122"/>
      <c r="S33" s="122"/>
      <c r="T33" s="122"/>
      <c r="U33" s="122"/>
      <c r="V33" s="122"/>
      <c r="W33" s="122"/>
      <c r="X33" s="122"/>
      <c r="Y33" s="122"/>
    </row>
    <row r="34" spans="2:25" ht="13.5">
      <c r="B34" s="99">
        <v>25</v>
      </c>
      <c r="C34" s="68"/>
      <c r="D34" s="68"/>
      <c r="E34" s="68"/>
      <c r="F34" s="68"/>
      <c r="G34" s="184"/>
      <c r="H34" s="158"/>
      <c r="I34" s="184"/>
      <c r="J34" s="68"/>
      <c r="K34" s="68"/>
      <c r="L34" s="68"/>
      <c r="M34" s="68"/>
      <c r="N34" s="68"/>
      <c r="O34" s="122"/>
      <c r="P34" s="122"/>
      <c r="Q34" s="122"/>
      <c r="R34" s="122"/>
      <c r="S34" s="122"/>
      <c r="T34" s="122"/>
      <c r="U34" s="122"/>
      <c r="V34" s="122"/>
      <c r="W34" s="122"/>
      <c r="X34" s="122"/>
      <c r="Y34" s="122"/>
    </row>
    <row r="35" spans="2:25" ht="13.5">
      <c r="B35" s="99">
        <v>26</v>
      </c>
      <c r="C35" s="68"/>
      <c r="D35" s="68"/>
      <c r="E35" s="68"/>
      <c r="F35" s="68"/>
      <c r="G35" s="184"/>
      <c r="H35" s="158"/>
      <c r="I35" s="184"/>
      <c r="J35" s="68"/>
      <c r="K35" s="68"/>
      <c r="L35" s="68"/>
      <c r="M35" s="68"/>
      <c r="N35" s="68"/>
      <c r="O35" s="122"/>
      <c r="P35" s="122"/>
      <c r="Q35" s="122"/>
      <c r="R35" s="122"/>
      <c r="S35" s="122"/>
      <c r="T35" s="122"/>
      <c r="U35" s="122"/>
      <c r="V35" s="122"/>
      <c r="W35" s="122"/>
      <c r="X35" s="122"/>
      <c r="Y35" s="122"/>
    </row>
    <row r="36" spans="2:25" ht="13.5">
      <c r="B36" s="99">
        <v>27</v>
      </c>
      <c r="C36" s="68"/>
      <c r="D36" s="68"/>
      <c r="E36" s="68"/>
      <c r="F36" s="68"/>
      <c r="G36" s="184"/>
      <c r="H36" s="158"/>
      <c r="I36" s="184"/>
      <c r="J36" s="68"/>
      <c r="K36" s="68"/>
      <c r="L36" s="68"/>
      <c r="M36" s="68"/>
      <c r="N36" s="68"/>
      <c r="O36" s="122"/>
      <c r="P36" s="122"/>
      <c r="Q36" s="122"/>
      <c r="R36" s="122"/>
      <c r="S36" s="122"/>
      <c r="T36" s="122"/>
      <c r="U36" s="122"/>
      <c r="V36" s="122"/>
      <c r="W36" s="122"/>
      <c r="X36" s="122"/>
      <c r="Y36" s="122"/>
    </row>
    <row r="37" spans="2:25" ht="13.5">
      <c r="B37" s="99">
        <v>28</v>
      </c>
      <c r="C37" s="68"/>
      <c r="D37" s="68"/>
      <c r="E37" s="68"/>
      <c r="F37" s="68"/>
      <c r="G37" s="184"/>
      <c r="H37" s="158"/>
      <c r="I37" s="184"/>
      <c r="J37" s="68"/>
      <c r="K37" s="68"/>
      <c r="L37" s="68"/>
      <c r="M37" s="68"/>
      <c r="N37" s="68"/>
      <c r="O37" s="122"/>
      <c r="P37" s="122"/>
      <c r="Q37" s="122"/>
      <c r="R37" s="122"/>
      <c r="S37" s="122"/>
      <c r="T37" s="122"/>
      <c r="U37" s="122"/>
      <c r="V37" s="122"/>
      <c r="W37" s="122"/>
      <c r="X37" s="122"/>
      <c r="Y37" s="122"/>
    </row>
    <row r="38" spans="2:25" ht="13.5">
      <c r="B38" s="99">
        <v>29</v>
      </c>
      <c r="C38" s="68"/>
      <c r="D38" s="68"/>
      <c r="E38" s="68"/>
      <c r="F38" s="68"/>
      <c r="G38" s="184"/>
      <c r="H38" s="158"/>
      <c r="I38" s="184"/>
      <c r="J38" s="68"/>
      <c r="K38" s="68"/>
      <c r="L38" s="68"/>
      <c r="M38" s="68"/>
      <c r="N38" s="68"/>
      <c r="O38" s="122"/>
      <c r="P38" s="122"/>
      <c r="Q38" s="122"/>
      <c r="R38" s="122"/>
      <c r="S38" s="122"/>
      <c r="T38" s="122"/>
      <c r="U38" s="122"/>
      <c r="V38" s="122"/>
      <c r="W38" s="122"/>
      <c r="X38" s="122"/>
      <c r="Y38" s="122"/>
    </row>
    <row r="39" spans="2:25" ht="18.75" customHeight="1">
      <c r="B39" s="99">
        <v>30</v>
      </c>
      <c r="C39" s="68"/>
      <c r="D39" s="68"/>
      <c r="E39" s="68"/>
      <c r="F39" s="68"/>
      <c r="G39" s="184"/>
      <c r="H39" s="158"/>
      <c r="I39" s="3"/>
      <c r="J39" s="68"/>
      <c r="K39" s="68"/>
      <c r="L39" s="68"/>
      <c r="M39" s="68"/>
      <c r="N39" s="68"/>
      <c r="O39" s="122"/>
      <c r="P39" s="122"/>
      <c r="Q39" s="122"/>
      <c r="R39" s="122"/>
      <c r="S39" s="122"/>
      <c r="T39" s="122"/>
      <c r="U39" s="122"/>
      <c r="V39" s="122"/>
      <c r="W39" s="122"/>
      <c r="X39" s="122"/>
      <c r="Y39" s="122"/>
    </row>
  </sheetData>
  <mergeCells count="18">
    <mergeCell ref="K7:K8"/>
    <mergeCell ref="M7:M8"/>
    <mergeCell ref="N7:N8"/>
    <mergeCell ref="O7:O8"/>
    <mergeCell ref="P7:T7"/>
    <mergeCell ref="B3:Y3"/>
    <mergeCell ref="P6:X6"/>
    <mergeCell ref="B7:B8"/>
    <mergeCell ref="C7:C8"/>
    <mergeCell ref="D7:D8"/>
    <mergeCell ref="E7:E8"/>
    <mergeCell ref="F7:F8"/>
    <mergeCell ref="G7:G8"/>
    <mergeCell ref="H7:H8"/>
    <mergeCell ref="I7:I8"/>
    <mergeCell ref="U7:X7"/>
    <mergeCell ref="J7:J8"/>
    <mergeCell ref="L7:L8"/>
  </mergeCells>
  <phoneticPr fontId="1"/>
  <dataValidations count="7">
    <dataValidation type="list" allowBlank="1" showInputMessage="1" showErrorMessage="1" sqref="C10:C38" xr:uid="{A15BAB3B-6D4F-40A3-9487-C1F0B81C0B3B}">
      <formula1>"合同,主幹機関,共同機関"</formula1>
    </dataValidation>
    <dataValidation type="list" allowBlank="1" showInputMessage="1" showErrorMessage="1" sqref="N9:N39" xr:uid="{D7445B6B-2754-47F8-8208-6E570DE74D20}">
      <formula1>"民間,自治体,両方"</formula1>
    </dataValidation>
    <dataValidation type="list" allowBlank="1" showInputMessage="1" showErrorMessage="1" sqref="J10:M39 L9:M9 J9" xr:uid="{78BAA9FC-7C80-4892-A69A-4C9A2C8C390C}">
      <formula1>"○"</formula1>
    </dataValidation>
    <dataValidation type="list" allowBlank="1" showInputMessage="1" showErrorMessage="1" sqref="E10:E39" xr:uid="{9CAA2FE4-5275-48C6-9F5B-4EB2411A525D}">
      <formula1>"新規,既存,改良"</formula1>
    </dataValidation>
    <dataValidation type="list" allowBlank="1" showInputMessage="1" showErrorMessage="1" sqref="F10:F39" xr:uid="{E478046E-E294-4BFA-9228-9617315FFCC4}">
      <formula1>"動機づけ・意識醸成,コンピテンシーの形成,社会実践"</formula1>
    </dataValidation>
    <dataValidation type="list" allowBlank="1" showInputMessage="1" showErrorMessage="1" sqref="C39" xr:uid="{C681405B-F1B0-4ABD-9ACA-81B5C676DF95}">
      <formula1>"合同,主幹,共同"</formula1>
    </dataValidation>
    <dataValidation type="list" allowBlank="1" showInputMessage="1" showErrorMessage="1" sqref="K9" xr:uid="{69FBD51B-3B7F-4D1B-8841-6B5368533946}">
      <formula1>"対面,オンライン,ハイブリッド"</formula1>
    </dataValidation>
  </dataValidations>
  <pageMargins left="0.7" right="0.7" top="0.75" bottom="0.75" header="0.3" footer="0.3"/>
  <pageSetup paperSize="9" scale="38"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D8A41-8196-4E59-9EF3-B96E208E9D33}">
  <dimension ref="A1:AK29"/>
  <sheetViews>
    <sheetView view="pageBreakPreview" zoomScale="91" zoomScaleNormal="85" zoomScaleSheetLayoutView="91" workbookViewId="0">
      <selection activeCell="G7" sqref="G7"/>
    </sheetView>
  </sheetViews>
  <sheetFormatPr defaultRowHeight="18.75"/>
  <cols>
    <col min="1" max="1" width="2.25" customWidth="1"/>
    <col min="2" max="2" width="17" customWidth="1"/>
    <col min="3" max="3" width="15.625" customWidth="1"/>
    <col min="4" max="4" width="14.125" customWidth="1"/>
    <col min="6" max="6" width="12.625" customWidth="1"/>
    <col min="7" max="7" width="20.25" customWidth="1"/>
    <col min="8" max="8" width="11.875" customWidth="1"/>
    <col min="9" max="9" width="10.625" customWidth="1"/>
    <col min="10" max="10" width="11.25" customWidth="1"/>
    <col min="11" max="11" width="10.25" customWidth="1"/>
    <col min="12" max="12" width="15.5" customWidth="1"/>
    <col min="13" max="13" width="12.875" customWidth="1"/>
    <col min="21" max="22" width="15.625" customWidth="1"/>
    <col min="30" max="31" width="12.125" customWidth="1"/>
    <col min="32" max="32" width="12.625" customWidth="1"/>
    <col min="35" max="35" width="12.75" customWidth="1"/>
    <col min="36" max="36" width="13.25" customWidth="1"/>
  </cols>
  <sheetData>
    <row r="1" spans="1:37" s="63" customFormat="1" ht="13.5">
      <c r="B1" s="82" t="str">
        <f>'活動実績一覧(集計)'!B1</f>
        <v>（2021年度）　SCORE 拠点都市環境整備   完了報告書</v>
      </c>
      <c r="C1" s="64"/>
      <c r="D1" s="64"/>
      <c r="E1" s="64"/>
      <c r="F1" s="64"/>
      <c r="G1" s="64"/>
      <c r="H1" s="64"/>
      <c r="I1" s="64"/>
      <c r="J1" s="64"/>
      <c r="K1" s="64"/>
    </row>
    <row r="2" spans="1:37" s="63" customFormat="1" ht="13.15" customHeight="1">
      <c r="A2" s="64"/>
      <c r="B2" s="64"/>
      <c r="C2" s="64"/>
      <c r="D2" s="64"/>
      <c r="E2" s="64"/>
      <c r="F2" s="64"/>
      <c r="G2" s="64"/>
      <c r="H2" s="64"/>
    </row>
    <row r="3" spans="1:37" s="63" customFormat="1" ht="24" customHeight="1">
      <c r="B3" s="345" t="str">
        <f>"PF名："&amp;'活動実績一覧(集計)'!C3</f>
        <v>PF名：</v>
      </c>
      <c r="C3" s="345"/>
      <c r="D3" s="345"/>
      <c r="E3" s="345"/>
      <c r="F3" s="345"/>
      <c r="G3" s="345"/>
      <c r="H3" s="345"/>
      <c r="I3" s="345"/>
      <c r="J3" s="345"/>
      <c r="K3" s="345"/>
      <c r="L3" s="345"/>
      <c r="M3" s="345"/>
      <c r="N3" s="345"/>
      <c r="O3" s="345"/>
    </row>
    <row r="4" spans="1:37" s="63" customFormat="1" ht="14.25" customHeight="1">
      <c r="B4" s="64"/>
    </row>
    <row r="5" spans="1:37" s="63" customFormat="1" ht="14.25" customHeight="1">
      <c r="B5" s="82" t="s">
        <v>473</v>
      </c>
    </row>
    <row r="6" spans="1:37" s="214" customFormat="1" ht="24" customHeight="1">
      <c r="B6" s="215" t="s">
        <v>346</v>
      </c>
      <c r="C6" s="357" t="s">
        <v>347</v>
      </c>
      <c r="D6" s="358"/>
      <c r="E6" s="359"/>
      <c r="F6" s="349" t="s">
        <v>348</v>
      </c>
      <c r="G6" s="360"/>
      <c r="H6" s="360"/>
      <c r="I6" s="350"/>
      <c r="J6" s="349" t="s">
        <v>349</v>
      </c>
      <c r="K6" s="360"/>
      <c r="L6" s="360"/>
      <c r="M6" s="350"/>
      <c r="N6" s="361" t="s">
        <v>350</v>
      </c>
      <c r="O6" s="361"/>
      <c r="P6" s="361"/>
      <c r="Q6" s="361"/>
      <c r="R6" s="361"/>
      <c r="S6" s="361"/>
      <c r="T6" s="361"/>
      <c r="U6" s="361"/>
      <c r="V6" s="361"/>
      <c r="W6" s="360" t="s">
        <v>351</v>
      </c>
      <c r="X6" s="360"/>
      <c r="Y6" s="360"/>
      <c r="Z6" s="360"/>
      <c r="AA6" s="360"/>
      <c r="AB6" s="350"/>
      <c r="AC6" s="349" t="s">
        <v>352</v>
      </c>
      <c r="AD6" s="360"/>
      <c r="AE6" s="360"/>
      <c r="AF6" s="350"/>
      <c r="AG6" s="349" t="s">
        <v>353</v>
      </c>
      <c r="AH6" s="350"/>
      <c r="AI6" s="349" t="s">
        <v>29</v>
      </c>
      <c r="AJ6" s="350"/>
      <c r="AK6" s="215" t="s">
        <v>78</v>
      </c>
    </row>
    <row r="7" spans="1:37" s="214" customFormat="1" ht="114" customHeight="1">
      <c r="B7" s="215"/>
      <c r="C7" s="216" t="s">
        <v>354</v>
      </c>
      <c r="D7" s="216" t="s">
        <v>355</v>
      </c>
      <c r="E7" s="216" t="s">
        <v>356</v>
      </c>
      <c r="F7" s="216" t="s">
        <v>357</v>
      </c>
      <c r="G7" s="216" t="s">
        <v>358</v>
      </c>
      <c r="H7" s="216" t="s">
        <v>359</v>
      </c>
      <c r="I7" s="216" t="s">
        <v>360</v>
      </c>
      <c r="J7" s="216" t="s">
        <v>361</v>
      </c>
      <c r="K7" s="216" t="s">
        <v>469</v>
      </c>
      <c r="L7" s="216" t="s">
        <v>362</v>
      </c>
      <c r="M7" s="216" t="s">
        <v>363</v>
      </c>
      <c r="N7" s="216" t="s">
        <v>364</v>
      </c>
      <c r="O7" s="216" t="s">
        <v>365</v>
      </c>
      <c r="P7" s="216" t="s">
        <v>366</v>
      </c>
      <c r="Q7" s="216" t="s">
        <v>367</v>
      </c>
      <c r="R7" s="216" t="s">
        <v>368</v>
      </c>
      <c r="S7" s="216" t="s">
        <v>369</v>
      </c>
      <c r="T7" s="216" t="s">
        <v>370</v>
      </c>
      <c r="U7" s="216" t="s">
        <v>371</v>
      </c>
      <c r="V7" s="216" t="s">
        <v>372</v>
      </c>
      <c r="W7" s="216" t="s">
        <v>373</v>
      </c>
      <c r="X7" s="216" t="s">
        <v>374</v>
      </c>
      <c r="Y7" s="216" t="s">
        <v>375</v>
      </c>
      <c r="Z7" s="216" t="s">
        <v>376</v>
      </c>
      <c r="AA7" s="216" t="s">
        <v>377</v>
      </c>
      <c r="AB7" s="216" t="s">
        <v>378</v>
      </c>
      <c r="AC7" s="216" t="s">
        <v>379</v>
      </c>
      <c r="AD7" s="216" t="s">
        <v>380</v>
      </c>
      <c r="AE7" s="216" t="s">
        <v>381</v>
      </c>
      <c r="AF7" s="216" t="s">
        <v>382</v>
      </c>
      <c r="AG7" s="216" t="s">
        <v>383</v>
      </c>
      <c r="AH7" s="216" t="s">
        <v>384</v>
      </c>
      <c r="AI7" s="216" t="s">
        <v>385</v>
      </c>
      <c r="AJ7" s="216" t="s">
        <v>386</v>
      </c>
      <c r="AK7" s="215"/>
    </row>
    <row r="8" spans="1:37" s="214" customFormat="1">
      <c r="B8" s="217" t="str">
        <f>'1.GAPファンド'!C9</f>
        <v>（例）〇〇大学</v>
      </c>
      <c r="C8" s="351"/>
      <c r="D8" s="352"/>
      <c r="E8" s="219" t="s">
        <v>388</v>
      </c>
      <c r="F8" s="219" t="s">
        <v>388</v>
      </c>
      <c r="G8" s="219" t="s">
        <v>389</v>
      </c>
      <c r="H8" s="219" t="s">
        <v>388</v>
      </c>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20"/>
      <c r="AK8" s="220"/>
    </row>
    <row r="9" spans="1:37" s="214" customFormat="1">
      <c r="B9" s="224">
        <f>'1.GAPファンド'!C10</f>
        <v>0</v>
      </c>
      <c r="C9" s="353"/>
      <c r="D9" s="354"/>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6"/>
      <c r="AK9" s="226"/>
    </row>
    <row r="10" spans="1:37" s="214" customFormat="1">
      <c r="B10" s="224">
        <f>'1.GAPファンド'!C11</f>
        <v>0</v>
      </c>
      <c r="C10" s="353"/>
      <c r="D10" s="354"/>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6"/>
      <c r="AK10" s="226"/>
    </row>
    <row r="11" spans="1:37" s="214" customFormat="1">
      <c r="B11" s="224">
        <f>'1.GAPファンド'!C12</f>
        <v>0</v>
      </c>
      <c r="C11" s="353"/>
      <c r="D11" s="354"/>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6"/>
      <c r="AK11" s="226"/>
    </row>
    <row r="12" spans="1:37" s="214" customFormat="1">
      <c r="B12" s="224">
        <f>'1.GAPファンド'!C13</f>
        <v>0</v>
      </c>
      <c r="C12" s="353"/>
      <c r="D12" s="354"/>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6"/>
      <c r="AK12" s="226"/>
    </row>
    <row r="13" spans="1:37" s="214" customFormat="1">
      <c r="B13" s="224">
        <f>'1.GAPファンド'!C14</f>
        <v>0</v>
      </c>
      <c r="C13" s="353"/>
      <c r="D13" s="354"/>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6"/>
      <c r="AK13" s="226"/>
    </row>
    <row r="14" spans="1:37" s="214" customFormat="1">
      <c r="B14" s="224">
        <f>'1.GAPファンド'!C15</f>
        <v>0</v>
      </c>
      <c r="C14" s="353"/>
      <c r="D14" s="354"/>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6"/>
      <c r="AK14" s="226"/>
    </row>
    <row r="15" spans="1:37" s="214" customFormat="1">
      <c r="B15" s="224">
        <f>'1.GAPファンド'!C16</f>
        <v>0</v>
      </c>
      <c r="C15" s="353"/>
      <c r="D15" s="354"/>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6"/>
      <c r="AK15" s="226"/>
    </row>
    <row r="16" spans="1:37" s="214" customFormat="1">
      <c r="B16" s="224">
        <f>'1.GAPファンド'!C17</f>
        <v>0</v>
      </c>
      <c r="C16" s="353"/>
      <c r="D16" s="354"/>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6"/>
      <c r="AK16" s="226"/>
    </row>
    <row r="17" spans="2:37" s="214" customFormat="1">
      <c r="B17" s="224">
        <f>'1.GAPファンド'!C18</f>
        <v>0</v>
      </c>
      <c r="C17" s="353"/>
      <c r="D17" s="354"/>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6"/>
      <c r="AK17" s="226"/>
    </row>
    <row r="18" spans="2:37" s="214" customFormat="1">
      <c r="B18" s="224">
        <f>'1.GAPファンド'!C19</f>
        <v>0</v>
      </c>
      <c r="C18" s="353"/>
      <c r="D18" s="354"/>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6"/>
      <c r="AK18" s="226"/>
    </row>
    <row r="19" spans="2:37" s="214" customFormat="1">
      <c r="B19" s="224">
        <f>'1.GAPファンド'!C20</f>
        <v>0</v>
      </c>
      <c r="C19" s="353"/>
      <c r="D19" s="35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6"/>
      <c r="AK19" s="226"/>
    </row>
    <row r="20" spans="2:37" s="214" customFormat="1">
      <c r="B20" s="224">
        <f>'1.GAPファンド'!C21</f>
        <v>0</v>
      </c>
      <c r="C20" s="353"/>
      <c r="D20" s="354"/>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6"/>
      <c r="AK20" s="226"/>
    </row>
    <row r="21" spans="2:37" s="214" customFormat="1">
      <c r="B21" s="224">
        <f>'1.GAPファンド'!C22</f>
        <v>0</v>
      </c>
      <c r="C21" s="353"/>
      <c r="D21" s="354"/>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6"/>
      <c r="AK21" s="226"/>
    </row>
    <row r="22" spans="2:37" s="214" customFormat="1">
      <c r="B22" s="224">
        <f>'1.GAPファンド'!C23</f>
        <v>0</v>
      </c>
      <c r="C22" s="353"/>
      <c r="D22" s="354"/>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6"/>
      <c r="AK22" s="226"/>
    </row>
    <row r="23" spans="2:37" s="214" customFormat="1">
      <c r="B23" s="224">
        <f>'1.GAPファンド'!C24</f>
        <v>0</v>
      </c>
      <c r="C23" s="353"/>
      <c r="D23" s="354"/>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6"/>
      <c r="AK23" s="226"/>
    </row>
    <row r="24" spans="2:37" s="214" customFormat="1">
      <c r="B24" s="224">
        <f>'1.GAPファンド'!C25</f>
        <v>0</v>
      </c>
      <c r="C24" s="353"/>
      <c r="D24" s="354"/>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6"/>
      <c r="AK24" s="226"/>
    </row>
    <row r="25" spans="2:37" s="214" customFormat="1">
      <c r="B25" s="224">
        <f>'1.GAPファンド'!C26</f>
        <v>0</v>
      </c>
      <c r="C25" s="353"/>
      <c r="D25" s="354"/>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6"/>
      <c r="AK25" s="226"/>
    </row>
    <row r="26" spans="2:37" s="214" customFormat="1">
      <c r="B26" s="224">
        <f>'1.GAPファンド'!C27</f>
        <v>0</v>
      </c>
      <c r="C26" s="353"/>
      <c r="D26" s="354"/>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6"/>
      <c r="AK26" s="226"/>
    </row>
    <row r="27" spans="2:37" s="214" customFormat="1">
      <c r="B27" s="224">
        <f>'1.GAPファンド'!C28</f>
        <v>0</v>
      </c>
      <c r="C27" s="353"/>
      <c r="D27" s="354"/>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6"/>
      <c r="AK27" s="226"/>
    </row>
    <row r="28" spans="2:37" s="214" customFormat="1">
      <c r="B28" s="224">
        <f>'1.GAPファンド'!C29</f>
        <v>0</v>
      </c>
      <c r="C28" s="355"/>
      <c r="D28" s="356"/>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6"/>
      <c r="AK28" s="226"/>
    </row>
    <row r="29" spans="2:37" s="214" customFormat="1" ht="27">
      <c r="B29" s="218" t="s">
        <v>387</v>
      </c>
      <c r="C29" s="225"/>
      <c r="D29" s="225"/>
    </row>
  </sheetData>
  <mergeCells count="10">
    <mergeCell ref="AG6:AH6"/>
    <mergeCell ref="AI6:AJ6"/>
    <mergeCell ref="C8:D28"/>
    <mergeCell ref="B3:O3"/>
    <mergeCell ref="C6:E6"/>
    <mergeCell ref="F6:I6"/>
    <mergeCell ref="J6:M6"/>
    <mergeCell ref="N6:V6"/>
    <mergeCell ref="W6:AB6"/>
    <mergeCell ref="AC6:AF6"/>
  </mergeCells>
  <phoneticPr fontId="1"/>
  <dataValidations count="1">
    <dataValidation type="list" allowBlank="1" showInputMessage="1" showErrorMessage="1" sqref="C29:D29 E8:AI28" xr:uid="{D90E91C8-5271-4654-9F0C-A224A4293643}">
      <formula1>"〇,×"</formula1>
    </dataValidation>
  </dataValidations>
  <pageMargins left="0.7" right="0.7" top="0.75" bottom="0.75" header="0.3" footer="0.3"/>
  <pageSetup paperSize="9" scale="20" orientation="portrait" r:id="rId1"/>
  <headerFooter>
    <oddHeader>&amp;L【機密性○（取扱制限）】</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9C9C4-C62B-4EA9-9DEC-40CB2A636546}">
  <dimension ref="B1:H49"/>
  <sheetViews>
    <sheetView showGridLines="0" view="pageBreakPreview" zoomScaleNormal="100" zoomScaleSheetLayoutView="100" workbookViewId="0">
      <selection activeCell="D35" sqref="D35"/>
    </sheetView>
  </sheetViews>
  <sheetFormatPr defaultColWidth="8.625" defaultRowHeight="13.5"/>
  <cols>
    <col min="1" max="1" width="2.5" style="64" customWidth="1"/>
    <col min="2" max="2" width="5.5" style="63" customWidth="1"/>
    <col min="3" max="3" width="15.875" style="64" customWidth="1"/>
    <col min="4" max="4" width="26" style="64" customWidth="1"/>
    <col min="5" max="5" width="9.625" style="64" customWidth="1"/>
    <col min="6" max="6" width="10.375" style="64" customWidth="1"/>
    <col min="7" max="7" width="33.375" style="64" customWidth="1"/>
    <col min="8" max="8" width="38.75" style="64" customWidth="1"/>
    <col min="9" max="16384" width="8.625" style="64"/>
  </cols>
  <sheetData>
    <row r="1" spans="2:8">
      <c r="B1" s="82" t="str">
        <f>'活動実績一覧(集計)'!B1</f>
        <v>（2021年度）　SCORE 拠点都市環境整備   完了報告書</v>
      </c>
    </row>
    <row r="2" spans="2:8" ht="10.9" customHeight="1"/>
    <row r="3" spans="2:8" ht="24" customHeight="1">
      <c r="B3" s="314" t="str">
        <f>"PF名："&amp;'活動実績一覧(集計)'!C3</f>
        <v>PF名：</v>
      </c>
      <c r="C3" s="314"/>
      <c r="D3" s="314"/>
      <c r="E3" s="314"/>
      <c r="F3" s="314"/>
      <c r="G3" s="314"/>
      <c r="H3" s="314"/>
    </row>
    <row r="4" spans="2:8">
      <c r="B4" s="72"/>
      <c r="C4" s="85"/>
      <c r="D4" s="85"/>
      <c r="E4" s="85"/>
      <c r="F4" s="85"/>
      <c r="G4" s="85"/>
      <c r="H4" s="85"/>
    </row>
    <row r="5" spans="2:8">
      <c r="B5" s="82" t="s">
        <v>321</v>
      </c>
    </row>
    <row r="6" spans="2:8">
      <c r="B6" s="222" t="s">
        <v>166</v>
      </c>
    </row>
    <row r="7" spans="2:8" ht="10.15" customHeight="1">
      <c r="B7" s="72"/>
      <c r="C7" s="85"/>
      <c r="D7" s="85"/>
      <c r="E7" s="85"/>
      <c r="F7" s="85"/>
      <c r="G7" s="85"/>
      <c r="H7" s="85"/>
    </row>
    <row r="8" spans="2:8" ht="35.450000000000003" customHeight="1">
      <c r="B8" s="93" t="s">
        <v>36</v>
      </c>
      <c r="C8" s="100" t="s">
        <v>167</v>
      </c>
      <c r="D8" s="107" t="s">
        <v>13</v>
      </c>
      <c r="E8" s="243" t="s">
        <v>480</v>
      </c>
      <c r="F8" s="100" t="s">
        <v>27</v>
      </c>
      <c r="G8" s="100" t="s">
        <v>28</v>
      </c>
      <c r="H8" s="100" t="s">
        <v>14</v>
      </c>
    </row>
    <row r="9" spans="2:8" ht="19.5" customHeight="1">
      <c r="B9" s="127" t="s">
        <v>106</v>
      </c>
      <c r="C9" s="131" t="s">
        <v>168</v>
      </c>
      <c r="D9" s="110" t="s">
        <v>165</v>
      </c>
      <c r="E9" s="110" t="s">
        <v>481</v>
      </c>
      <c r="F9" s="131">
        <v>36</v>
      </c>
      <c r="G9" s="131" t="s">
        <v>107</v>
      </c>
      <c r="H9" s="131" t="s">
        <v>249</v>
      </c>
    </row>
    <row r="10" spans="2:8" ht="13.15" customHeight="1">
      <c r="B10" s="99">
        <v>1</v>
      </c>
      <c r="C10" s="134"/>
      <c r="D10" s="65"/>
      <c r="E10" s="65"/>
      <c r="F10" s="70"/>
      <c r="G10" s="70"/>
      <c r="H10" s="70"/>
    </row>
    <row r="11" spans="2:8" ht="13.15" customHeight="1">
      <c r="B11" s="99">
        <v>2</v>
      </c>
      <c r="C11" s="134"/>
      <c r="D11" s="65"/>
      <c r="E11" s="65"/>
      <c r="F11" s="70"/>
      <c r="G11" s="70"/>
      <c r="H11" s="70"/>
    </row>
    <row r="12" spans="2:8" ht="13.15" customHeight="1">
      <c r="B12" s="99">
        <v>3</v>
      </c>
      <c r="C12" s="134"/>
      <c r="D12" s="65"/>
      <c r="E12" s="65"/>
      <c r="F12" s="70"/>
      <c r="G12" s="70"/>
      <c r="H12" s="70"/>
    </row>
    <row r="13" spans="2:8" ht="13.15" customHeight="1">
      <c r="B13" s="99">
        <v>4</v>
      </c>
      <c r="C13" s="134"/>
      <c r="D13" s="65"/>
      <c r="E13" s="65"/>
      <c r="F13" s="70"/>
      <c r="G13" s="70"/>
      <c r="H13" s="70"/>
    </row>
    <row r="14" spans="2:8" ht="13.15" customHeight="1">
      <c r="B14" s="99">
        <v>5</v>
      </c>
      <c r="C14" s="134"/>
      <c r="D14" s="65"/>
      <c r="E14" s="65"/>
      <c r="F14" s="70"/>
      <c r="G14" s="70"/>
      <c r="H14" s="70"/>
    </row>
    <row r="15" spans="2:8" ht="13.15" customHeight="1">
      <c r="B15" s="99">
        <v>6</v>
      </c>
      <c r="C15" s="134"/>
      <c r="D15" s="65"/>
      <c r="E15" s="65"/>
      <c r="F15" s="70"/>
      <c r="G15" s="70"/>
      <c r="H15" s="70"/>
    </row>
    <row r="16" spans="2:8" ht="13.15" customHeight="1">
      <c r="B16" s="99">
        <v>7</v>
      </c>
      <c r="C16" s="134"/>
      <c r="D16" s="65"/>
      <c r="E16" s="65"/>
      <c r="F16" s="70"/>
      <c r="G16" s="70"/>
      <c r="H16" s="70"/>
    </row>
    <row r="17" spans="2:8" ht="13.15" customHeight="1">
      <c r="B17" s="99">
        <v>8</v>
      </c>
      <c r="C17" s="134"/>
      <c r="D17" s="65"/>
      <c r="E17" s="65"/>
      <c r="F17" s="70"/>
      <c r="G17" s="70"/>
      <c r="H17" s="70"/>
    </row>
    <row r="18" spans="2:8" ht="13.15" customHeight="1">
      <c r="B18" s="99">
        <v>9</v>
      </c>
      <c r="C18" s="134"/>
      <c r="D18" s="65"/>
      <c r="E18" s="65"/>
      <c r="F18" s="70"/>
      <c r="G18" s="70"/>
      <c r="H18" s="70"/>
    </row>
    <row r="19" spans="2:8" ht="13.15" customHeight="1">
      <c r="B19" s="99">
        <v>10</v>
      </c>
      <c r="C19" s="134"/>
      <c r="D19" s="65"/>
      <c r="E19" s="65"/>
      <c r="F19" s="70"/>
      <c r="G19" s="70"/>
      <c r="H19" s="70"/>
    </row>
    <row r="20" spans="2:8" ht="13.15" customHeight="1">
      <c r="B20" s="99">
        <v>11</v>
      </c>
      <c r="C20" s="134"/>
      <c r="D20" s="65"/>
      <c r="E20" s="65"/>
      <c r="F20" s="70"/>
      <c r="G20" s="70"/>
      <c r="H20" s="70"/>
    </row>
    <row r="21" spans="2:8" ht="13.15" customHeight="1">
      <c r="B21" s="99">
        <v>12</v>
      </c>
      <c r="C21" s="134"/>
      <c r="D21" s="65"/>
      <c r="E21" s="65"/>
      <c r="F21" s="70"/>
      <c r="G21" s="70"/>
      <c r="H21" s="70"/>
    </row>
    <row r="22" spans="2:8" ht="13.15" customHeight="1">
      <c r="B22" s="99">
        <v>13</v>
      </c>
      <c r="C22" s="134"/>
      <c r="D22" s="65"/>
      <c r="E22" s="65"/>
      <c r="F22" s="70"/>
      <c r="G22" s="70"/>
      <c r="H22" s="70"/>
    </row>
    <row r="23" spans="2:8" ht="13.15" customHeight="1">
      <c r="B23" s="99">
        <v>14</v>
      </c>
      <c r="C23" s="134"/>
      <c r="D23" s="65"/>
      <c r="E23" s="65"/>
      <c r="F23" s="70"/>
      <c r="G23" s="70"/>
      <c r="H23" s="70"/>
    </row>
    <row r="24" spans="2:8" ht="13.15" customHeight="1">
      <c r="B24" s="99">
        <v>15</v>
      </c>
      <c r="C24" s="134"/>
      <c r="D24" s="65"/>
      <c r="E24" s="65"/>
      <c r="F24" s="70"/>
      <c r="G24" s="70"/>
      <c r="H24" s="70"/>
    </row>
    <row r="25" spans="2:8" ht="13.15" customHeight="1">
      <c r="B25" s="99">
        <v>16</v>
      </c>
      <c r="C25" s="134"/>
      <c r="D25" s="65"/>
      <c r="E25" s="65"/>
      <c r="F25" s="70"/>
      <c r="G25" s="70"/>
      <c r="H25" s="70"/>
    </row>
    <row r="26" spans="2:8" ht="13.15" customHeight="1">
      <c r="B26" s="99">
        <v>17</v>
      </c>
      <c r="C26" s="134"/>
      <c r="D26" s="65"/>
      <c r="E26" s="65"/>
      <c r="F26" s="70"/>
      <c r="G26" s="70"/>
      <c r="H26" s="70"/>
    </row>
    <row r="27" spans="2:8" ht="13.15" customHeight="1">
      <c r="B27" s="99">
        <v>18</v>
      </c>
      <c r="C27" s="134"/>
      <c r="D27" s="65"/>
      <c r="E27" s="65"/>
      <c r="F27" s="70"/>
      <c r="G27" s="70"/>
      <c r="H27" s="70"/>
    </row>
    <row r="28" spans="2:8" ht="13.15" customHeight="1">
      <c r="B28" s="99">
        <v>19</v>
      </c>
      <c r="C28" s="134"/>
      <c r="D28" s="65"/>
      <c r="E28" s="65"/>
      <c r="F28" s="70"/>
      <c r="G28" s="70"/>
      <c r="H28" s="70"/>
    </row>
    <row r="29" spans="2:8" ht="13.15" customHeight="1">
      <c r="B29" s="99">
        <v>20</v>
      </c>
      <c r="C29" s="134"/>
      <c r="D29" s="65"/>
      <c r="E29" s="65"/>
      <c r="F29" s="70"/>
      <c r="G29" s="70"/>
      <c r="H29" s="70"/>
    </row>
    <row r="30" spans="2:8" ht="13.15" customHeight="1">
      <c r="B30" s="99">
        <v>21</v>
      </c>
      <c r="C30" s="134"/>
      <c r="D30" s="65"/>
      <c r="E30" s="65"/>
      <c r="F30" s="70"/>
      <c r="G30" s="70"/>
      <c r="H30" s="70"/>
    </row>
    <row r="31" spans="2:8" ht="13.15" customHeight="1">
      <c r="B31" s="99">
        <v>22</v>
      </c>
      <c r="C31" s="134"/>
      <c r="D31" s="65"/>
      <c r="E31" s="65"/>
      <c r="F31" s="70"/>
      <c r="G31" s="70"/>
      <c r="H31" s="70"/>
    </row>
    <row r="32" spans="2:8" ht="13.15" customHeight="1">
      <c r="B32" s="99">
        <v>23</v>
      </c>
      <c r="C32" s="134"/>
      <c r="D32" s="65"/>
      <c r="E32" s="65"/>
      <c r="F32" s="70"/>
      <c r="G32" s="70"/>
      <c r="H32" s="70"/>
    </row>
    <row r="33" spans="2:8" ht="13.15" customHeight="1">
      <c r="B33" s="99">
        <v>24</v>
      </c>
      <c r="C33" s="134"/>
      <c r="D33" s="65"/>
      <c r="E33" s="65"/>
      <c r="F33" s="70"/>
      <c r="G33" s="70"/>
      <c r="H33" s="70"/>
    </row>
    <row r="34" spans="2:8" ht="13.15" customHeight="1">
      <c r="B34" s="99">
        <v>25</v>
      </c>
      <c r="C34" s="134"/>
      <c r="D34" s="65"/>
      <c r="E34" s="65"/>
      <c r="F34" s="70"/>
      <c r="G34" s="70"/>
      <c r="H34" s="70"/>
    </row>
    <row r="35" spans="2:8" ht="13.15" customHeight="1">
      <c r="B35" s="99">
        <v>26</v>
      </c>
      <c r="C35" s="134"/>
      <c r="D35" s="65"/>
      <c r="E35" s="65"/>
      <c r="F35" s="70"/>
      <c r="G35" s="70"/>
      <c r="H35" s="70"/>
    </row>
    <row r="36" spans="2:8" ht="13.15" customHeight="1">
      <c r="B36" s="99">
        <v>27</v>
      </c>
      <c r="C36" s="134"/>
      <c r="D36" s="65"/>
      <c r="E36" s="65"/>
      <c r="F36" s="70"/>
      <c r="G36" s="70"/>
      <c r="H36" s="70"/>
    </row>
    <row r="37" spans="2:8" ht="13.15" customHeight="1">
      <c r="B37" s="99">
        <v>28</v>
      </c>
      <c r="C37" s="134"/>
      <c r="D37" s="65"/>
      <c r="E37" s="65"/>
      <c r="F37" s="70"/>
      <c r="G37" s="70"/>
      <c r="H37" s="70"/>
    </row>
    <row r="38" spans="2:8" ht="13.15" customHeight="1">
      <c r="B38" s="99">
        <v>29</v>
      </c>
      <c r="C38" s="134"/>
      <c r="D38" s="65"/>
      <c r="E38" s="65"/>
      <c r="F38" s="70"/>
      <c r="G38" s="70"/>
      <c r="H38" s="70"/>
    </row>
    <row r="39" spans="2:8" ht="13.15" customHeight="1">
      <c r="B39" s="99">
        <v>30</v>
      </c>
      <c r="C39" s="134"/>
      <c r="D39" s="65"/>
      <c r="E39" s="65"/>
      <c r="F39" s="70"/>
      <c r="G39" s="70"/>
      <c r="H39" s="70"/>
    </row>
    <row r="40" spans="2:8" ht="13.15" customHeight="1">
      <c r="B40" s="99">
        <v>31</v>
      </c>
      <c r="C40" s="134"/>
      <c r="D40" s="65"/>
      <c r="E40" s="65"/>
      <c r="F40" s="70"/>
      <c r="G40" s="70"/>
      <c r="H40" s="70"/>
    </row>
    <row r="41" spans="2:8" ht="13.15" customHeight="1">
      <c r="B41" s="99">
        <v>32</v>
      </c>
      <c r="C41" s="134"/>
      <c r="D41" s="65"/>
      <c r="E41" s="65"/>
      <c r="F41" s="70"/>
      <c r="G41" s="70"/>
      <c r="H41" s="70"/>
    </row>
    <row r="42" spans="2:8" ht="13.15" customHeight="1">
      <c r="B42" s="99">
        <v>33</v>
      </c>
      <c r="C42" s="134"/>
      <c r="D42" s="65"/>
      <c r="E42" s="65"/>
      <c r="F42" s="70"/>
      <c r="G42" s="70"/>
      <c r="H42" s="70"/>
    </row>
    <row r="43" spans="2:8" ht="13.15" customHeight="1">
      <c r="B43" s="99">
        <v>34</v>
      </c>
      <c r="C43" s="134"/>
      <c r="D43" s="65"/>
      <c r="E43" s="65"/>
      <c r="F43" s="70"/>
      <c r="G43" s="70"/>
      <c r="H43" s="70"/>
    </row>
    <row r="44" spans="2:8" ht="13.15" customHeight="1">
      <c r="B44" s="99">
        <v>35</v>
      </c>
      <c r="C44" s="134"/>
      <c r="D44" s="65"/>
      <c r="E44" s="65"/>
      <c r="F44" s="70"/>
      <c r="G44" s="70"/>
      <c r="H44" s="70"/>
    </row>
    <row r="45" spans="2:8" ht="13.15" customHeight="1">
      <c r="B45" s="99">
        <v>36</v>
      </c>
      <c r="C45" s="134"/>
      <c r="D45" s="65"/>
      <c r="E45" s="65"/>
      <c r="F45" s="70"/>
      <c r="G45" s="70"/>
      <c r="H45" s="70"/>
    </row>
    <row r="46" spans="2:8" ht="13.15" customHeight="1">
      <c r="B46" s="99">
        <v>37</v>
      </c>
      <c r="C46" s="134"/>
      <c r="D46" s="65"/>
      <c r="E46" s="65"/>
      <c r="F46" s="70"/>
      <c r="G46" s="70"/>
      <c r="H46" s="70"/>
    </row>
    <row r="47" spans="2:8" ht="13.15" customHeight="1">
      <c r="B47" s="99">
        <v>38</v>
      </c>
      <c r="C47" s="134"/>
      <c r="D47" s="65"/>
      <c r="E47" s="65"/>
      <c r="F47" s="70"/>
      <c r="G47" s="70"/>
      <c r="H47" s="70"/>
    </row>
    <row r="48" spans="2:8" ht="13.15" customHeight="1">
      <c r="B48" s="99">
        <v>39</v>
      </c>
      <c r="C48" s="134"/>
      <c r="D48" s="65"/>
      <c r="E48" s="65"/>
      <c r="F48" s="70"/>
      <c r="G48" s="70"/>
      <c r="H48" s="70"/>
    </row>
    <row r="49" spans="2:8" ht="13.15" customHeight="1">
      <c r="B49" s="99">
        <v>40</v>
      </c>
      <c r="C49" s="134"/>
      <c r="D49" s="65"/>
      <c r="E49" s="65"/>
      <c r="F49" s="70"/>
      <c r="G49" s="70"/>
      <c r="H49" s="70"/>
    </row>
  </sheetData>
  <mergeCells count="1">
    <mergeCell ref="B3:H3"/>
  </mergeCells>
  <phoneticPr fontId="1"/>
  <dataValidations count="1">
    <dataValidation type="list" allowBlank="1" showInputMessage="1" showErrorMessage="1" sqref="E9:E49" xr:uid="{5523760B-44BE-48BC-A45B-9D572AF8B577}">
      <formula1>"PF内,PF内外"</formula1>
    </dataValidation>
  </dataValidations>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C7EE7-BDF6-44F4-ADE6-0BB55F294C09}">
  <dimension ref="B1:L32"/>
  <sheetViews>
    <sheetView view="pageBreakPreview" zoomScale="90" zoomScaleNormal="100" zoomScaleSheetLayoutView="90" workbookViewId="0">
      <selection activeCell="C14" sqref="C14"/>
    </sheetView>
  </sheetViews>
  <sheetFormatPr defaultColWidth="8.125" defaultRowHeight="13.5"/>
  <cols>
    <col min="1" max="1" width="3.75" style="63" customWidth="1"/>
    <col min="2" max="2" width="11.625" style="63" customWidth="1"/>
    <col min="3" max="3" width="30.625" style="63" customWidth="1"/>
    <col min="4" max="6" width="10.625" style="63" customWidth="1"/>
    <col min="7" max="9" width="25.625" style="63" customWidth="1"/>
    <col min="10" max="11" width="8.125" style="63"/>
    <col min="12" max="12" width="62.625" style="63" customWidth="1"/>
    <col min="13" max="16384" width="8.125" style="63"/>
  </cols>
  <sheetData>
    <row r="1" spans="2:12" ht="16.149999999999999" customHeight="1">
      <c r="B1" s="81" t="str">
        <f>'活動実績一覧(集計)'!B1</f>
        <v>（2021年度）　SCORE 拠点都市環境整備   完了報告書</v>
      </c>
      <c r="C1" s="64"/>
      <c r="D1" s="64"/>
      <c r="E1" s="64"/>
      <c r="F1" s="64"/>
      <c r="G1" s="64"/>
    </row>
    <row r="2" spans="2:12" ht="18" customHeight="1"/>
    <row r="3" spans="2:12" ht="24" customHeight="1">
      <c r="B3" s="302" t="str">
        <f>"PF名："&amp;'活動実績一覧(集計)'!C3</f>
        <v>PF名：</v>
      </c>
      <c r="C3" s="302"/>
      <c r="D3" s="302"/>
      <c r="E3" s="302"/>
      <c r="F3" s="302"/>
      <c r="G3" s="302"/>
      <c r="H3" s="302"/>
      <c r="I3" s="302"/>
      <c r="J3" s="302"/>
      <c r="K3" s="302"/>
    </row>
    <row r="4" spans="2:12" ht="18" customHeight="1"/>
    <row r="5" spans="2:12" ht="18" customHeight="1">
      <c r="B5" s="303" t="s">
        <v>278</v>
      </c>
      <c r="C5" s="303"/>
      <c r="D5" s="303"/>
      <c r="E5" s="303"/>
    </row>
    <row r="6" spans="2:12" ht="18" customHeight="1">
      <c r="B6" s="310"/>
      <c r="C6" s="311"/>
      <c r="D6" s="301" t="s">
        <v>4</v>
      </c>
      <c r="E6" s="301" t="s">
        <v>5</v>
      </c>
      <c r="F6" s="301" t="s">
        <v>6</v>
      </c>
      <c r="G6" s="315" t="s">
        <v>143</v>
      </c>
      <c r="H6" s="315"/>
      <c r="I6" s="315"/>
      <c r="J6" s="316" t="s">
        <v>182</v>
      </c>
      <c r="K6" s="316"/>
      <c r="L6" s="316"/>
    </row>
    <row r="7" spans="2:12" ht="31.5" customHeight="1">
      <c r="B7" s="312"/>
      <c r="C7" s="313"/>
      <c r="D7" s="301"/>
      <c r="E7" s="301"/>
      <c r="F7" s="301"/>
      <c r="G7" s="90" t="s">
        <v>264</v>
      </c>
      <c r="H7" s="90" t="s">
        <v>265</v>
      </c>
      <c r="I7" s="90" t="s">
        <v>266</v>
      </c>
      <c r="J7" s="316"/>
      <c r="K7" s="316"/>
      <c r="L7" s="316"/>
    </row>
    <row r="8" spans="2:12" ht="18" customHeight="1">
      <c r="B8" s="307" t="s">
        <v>35</v>
      </c>
      <c r="C8" s="308"/>
      <c r="D8" s="11">
        <f>SUM(D10:D30)</f>
        <v>0</v>
      </c>
      <c r="E8" s="11">
        <f>SUM(E10:E30)</f>
        <v>0</v>
      </c>
      <c r="F8" s="73" t="e">
        <f>E8/D8</f>
        <v>#DIV/0!</v>
      </c>
      <c r="G8" s="77">
        <f t="shared" ref="G8:H8" si="0">SUM(G10:G30)</f>
        <v>0</v>
      </c>
      <c r="H8" s="77">
        <f t="shared" si="0"/>
        <v>0</v>
      </c>
      <c r="I8" s="5">
        <f t="shared" ref="I8:I30" si="1">G8-H8</f>
        <v>0</v>
      </c>
      <c r="J8" s="309"/>
      <c r="K8" s="309"/>
      <c r="L8" s="309"/>
    </row>
    <row r="9" spans="2:12" ht="18" customHeight="1">
      <c r="B9" s="105"/>
      <c r="C9" s="110" t="s">
        <v>240</v>
      </c>
      <c r="D9" s="110">
        <v>8</v>
      </c>
      <c r="E9" s="110">
        <v>3</v>
      </c>
      <c r="F9" s="111">
        <f>E9/D9</f>
        <v>0.375</v>
      </c>
      <c r="G9" s="112">
        <v>16000000</v>
      </c>
      <c r="H9" s="112">
        <v>14000000</v>
      </c>
      <c r="I9" s="113">
        <f t="shared" si="1"/>
        <v>2000000</v>
      </c>
      <c r="J9" s="297" t="s">
        <v>129</v>
      </c>
      <c r="K9" s="298"/>
      <c r="L9" s="299"/>
    </row>
    <row r="10" spans="2:12" ht="18" customHeight="1">
      <c r="B10" s="154" t="s">
        <v>238</v>
      </c>
      <c r="C10" s="65"/>
      <c r="D10" s="65"/>
      <c r="E10" s="65"/>
      <c r="F10" s="73" t="e">
        <f>E10/D10</f>
        <v>#DIV/0!</v>
      </c>
      <c r="G10" s="78"/>
      <c r="H10" s="78"/>
      <c r="I10" s="76">
        <f t="shared" ref="I10" si="2">G10-H10</f>
        <v>0</v>
      </c>
      <c r="J10" s="300"/>
      <c r="K10" s="300"/>
      <c r="L10" s="300"/>
    </row>
    <row r="11" spans="2:12" ht="18" customHeight="1">
      <c r="B11" s="304" t="s">
        <v>239</v>
      </c>
      <c r="C11" s="65"/>
      <c r="D11" s="65"/>
      <c r="E11" s="65"/>
      <c r="F11" s="73" t="e">
        <f t="shared" ref="F11:F30" si="3">E11/D11</f>
        <v>#DIV/0!</v>
      </c>
      <c r="G11" s="78"/>
      <c r="H11" s="78"/>
      <c r="I11" s="76">
        <f t="shared" si="1"/>
        <v>0</v>
      </c>
      <c r="J11" s="300"/>
      <c r="K11" s="300"/>
      <c r="L11" s="300"/>
    </row>
    <row r="12" spans="2:12" ht="18" customHeight="1">
      <c r="B12" s="305"/>
      <c r="C12" s="65"/>
      <c r="D12" s="65"/>
      <c r="E12" s="65"/>
      <c r="F12" s="73" t="e">
        <f t="shared" si="3"/>
        <v>#DIV/0!</v>
      </c>
      <c r="G12" s="78"/>
      <c r="H12" s="78"/>
      <c r="I12" s="76">
        <f t="shared" si="1"/>
        <v>0</v>
      </c>
      <c r="J12" s="300"/>
      <c r="K12" s="300"/>
      <c r="L12" s="300"/>
    </row>
    <row r="13" spans="2:12" ht="18" customHeight="1">
      <c r="B13" s="305"/>
      <c r="C13" s="65"/>
      <c r="D13" s="65"/>
      <c r="E13" s="65"/>
      <c r="F13" s="73" t="e">
        <f t="shared" si="3"/>
        <v>#DIV/0!</v>
      </c>
      <c r="G13" s="78"/>
      <c r="H13" s="78"/>
      <c r="I13" s="76">
        <f t="shared" si="1"/>
        <v>0</v>
      </c>
      <c r="J13" s="300"/>
      <c r="K13" s="300"/>
      <c r="L13" s="300"/>
    </row>
    <row r="14" spans="2:12" ht="18" customHeight="1">
      <c r="B14" s="305"/>
      <c r="C14" s="65"/>
      <c r="D14" s="65"/>
      <c r="E14" s="65"/>
      <c r="F14" s="73" t="e">
        <f t="shared" si="3"/>
        <v>#DIV/0!</v>
      </c>
      <c r="G14" s="78"/>
      <c r="H14" s="78"/>
      <c r="I14" s="76">
        <f t="shared" si="1"/>
        <v>0</v>
      </c>
      <c r="J14" s="300"/>
      <c r="K14" s="300"/>
      <c r="L14" s="300"/>
    </row>
    <row r="15" spans="2:12" ht="18" customHeight="1">
      <c r="B15" s="305"/>
      <c r="C15" s="65"/>
      <c r="D15" s="65"/>
      <c r="E15" s="65"/>
      <c r="F15" s="73" t="e">
        <f t="shared" ref="F15:F21" si="4">E15/D15</f>
        <v>#DIV/0!</v>
      </c>
      <c r="G15" s="78"/>
      <c r="H15" s="78"/>
      <c r="I15" s="76">
        <f t="shared" ref="I15:I21" si="5">G15-H15</f>
        <v>0</v>
      </c>
      <c r="J15" s="300"/>
      <c r="K15" s="300"/>
      <c r="L15" s="300"/>
    </row>
    <row r="16" spans="2:12" ht="18" customHeight="1">
      <c r="B16" s="305"/>
      <c r="C16" s="65"/>
      <c r="D16" s="65"/>
      <c r="E16" s="65"/>
      <c r="F16" s="73" t="e">
        <f t="shared" si="4"/>
        <v>#DIV/0!</v>
      </c>
      <c r="G16" s="78"/>
      <c r="H16" s="78"/>
      <c r="I16" s="76">
        <f t="shared" si="5"/>
        <v>0</v>
      </c>
      <c r="J16" s="300"/>
      <c r="K16" s="300"/>
      <c r="L16" s="300"/>
    </row>
    <row r="17" spans="2:12" ht="18" customHeight="1">
      <c r="B17" s="305"/>
      <c r="C17" s="65"/>
      <c r="D17" s="65"/>
      <c r="E17" s="65"/>
      <c r="F17" s="73" t="e">
        <f t="shared" si="4"/>
        <v>#DIV/0!</v>
      </c>
      <c r="G17" s="78"/>
      <c r="H17" s="78"/>
      <c r="I17" s="76">
        <f t="shared" si="5"/>
        <v>0</v>
      </c>
      <c r="J17" s="300"/>
      <c r="K17" s="300"/>
      <c r="L17" s="300"/>
    </row>
    <row r="18" spans="2:12" ht="18" customHeight="1">
      <c r="B18" s="305"/>
      <c r="C18" s="65"/>
      <c r="D18" s="65"/>
      <c r="E18" s="65"/>
      <c r="F18" s="73" t="e">
        <f t="shared" si="4"/>
        <v>#DIV/0!</v>
      </c>
      <c r="G18" s="78"/>
      <c r="H18" s="78"/>
      <c r="I18" s="76">
        <f t="shared" si="5"/>
        <v>0</v>
      </c>
      <c r="J18" s="300"/>
      <c r="K18" s="300"/>
      <c r="L18" s="300"/>
    </row>
    <row r="19" spans="2:12" ht="18" customHeight="1">
      <c r="B19" s="305"/>
      <c r="C19" s="65"/>
      <c r="D19" s="65"/>
      <c r="E19" s="65"/>
      <c r="F19" s="73" t="e">
        <f t="shared" si="4"/>
        <v>#DIV/0!</v>
      </c>
      <c r="G19" s="78"/>
      <c r="H19" s="78"/>
      <c r="I19" s="76">
        <f t="shared" si="5"/>
        <v>0</v>
      </c>
      <c r="J19" s="300"/>
      <c r="K19" s="300"/>
      <c r="L19" s="300"/>
    </row>
    <row r="20" spans="2:12" ht="18" customHeight="1">
      <c r="B20" s="305"/>
      <c r="C20" s="65"/>
      <c r="D20" s="65"/>
      <c r="E20" s="65"/>
      <c r="F20" s="73" t="e">
        <f t="shared" si="4"/>
        <v>#DIV/0!</v>
      </c>
      <c r="G20" s="78"/>
      <c r="H20" s="78"/>
      <c r="I20" s="76">
        <f t="shared" si="5"/>
        <v>0</v>
      </c>
      <c r="J20" s="300"/>
      <c r="K20" s="300"/>
      <c r="L20" s="300"/>
    </row>
    <row r="21" spans="2:12" ht="18" customHeight="1">
      <c r="B21" s="305"/>
      <c r="C21" s="65"/>
      <c r="D21" s="65"/>
      <c r="E21" s="65"/>
      <c r="F21" s="73" t="e">
        <f t="shared" si="4"/>
        <v>#DIV/0!</v>
      </c>
      <c r="G21" s="78"/>
      <c r="H21" s="78"/>
      <c r="I21" s="76">
        <f t="shared" si="5"/>
        <v>0</v>
      </c>
      <c r="J21" s="300"/>
      <c r="K21" s="300"/>
      <c r="L21" s="300"/>
    </row>
    <row r="22" spans="2:12" ht="18" customHeight="1">
      <c r="B22" s="305"/>
      <c r="C22" s="65"/>
      <c r="D22" s="65"/>
      <c r="E22" s="65"/>
      <c r="F22" s="73" t="e">
        <f t="shared" si="3"/>
        <v>#DIV/0!</v>
      </c>
      <c r="G22" s="78"/>
      <c r="H22" s="78"/>
      <c r="I22" s="76">
        <f t="shared" si="1"/>
        <v>0</v>
      </c>
      <c r="J22" s="300"/>
      <c r="K22" s="300"/>
      <c r="L22" s="300"/>
    </row>
    <row r="23" spans="2:12" ht="18" customHeight="1">
      <c r="B23" s="305"/>
      <c r="C23" s="65"/>
      <c r="D23" s="65"/>
      <c r="E23" s="65"/>
      <c r="F23" s="73" t="e">
        <f t="shared" si="3"/>
        <v>#DIV/0!</v>
      </c>
      <c r="G23" s="78"/>
      <c r="H23" s="78"/>
      <c r="I23" s="76">
        <f t="shared" si="1"/>
        <v>0</v>
      </c>
      <c r="J23" s="300"/>
      <c r="K23" s="300"/>
      <c r="L23" s="300"/>
    </row>
    <row r="24" spans="2:12" ht="18" customHeight="1">
      <c r="B24" s="305"/>
      <c r="C24" s="65"/>
      <c r="D24" s="65"/>
      <c r="E24" s="65"/>
      <c r="F24" s="73" t="e">
        <f t="shared" si="3"/>
        <v>#DIV/0!</v>
      </c>
      <c r="G24" s="78"/>
      <c r="H24" s="78"/>
      <c r="I24" s="76">
        <f t="shared" si="1"/>
        <v>0</v>
      </c>
      <c r="J24" s="300"/>
      <c r="K24" s="300"/>
      <c r="L24" s="300"/>
    </row>
    <row r="25" spans="2:12" ht="18" customHeight="1">
      <c r="B25" s="305"/>
      <c r="C25" s="65"/>
      <c r="D25" s="65"/>
      <c r="E25" s="65"/>
      <c r="F25" s="73" t="e">
        <f t="shared" si="3"/>
        <v>#DIV/0!</v>
      </c>
      <c r="G25" s="78"/>
      <c r="H25" s="78"/>
      <c r="I25" s="76">
        <f t="shared" si="1"/>
        <v>0</v>
      </c>
      <c r="J25" s="300"/>
      <c r="K25" s="300"/>
      <c r="L25" s="300"/>
    </row>
    <row r="26" spans="2:12" ht="18" customHeight="1">
      <c r="B26" s="305"/>
      <c r="C26" s="65"/>
      <c r="D26" s="65"/>
      <c r="E26" s="65"/>
      <c r="F26" s="73" t="e">
        <f t="shared" si="3"/>
        <v>#DIV/0!</v>
      </c>
      <c r="G26" s="78"/>
      <c r="H26" s="78"/>
      <c r="I26" s="76">
        <f t="shared" si="1"/>
        <v>0</v>
      </c>
      <c r="J26" s="300"/>
      <c r="K26" s="300"/>
      <c r="L26" s="300"/>
    </row>
    <row r="27" spans="2:12" ht="18" customHeight="1">
      <c r="B27" s="305"/>
      <c r="C27" s="65"/>
      <c r="D27" s="65"/>
      <c r="E27" s="65"/>
      <c r="F27" s="73" t="e">
        <f t="shared" si="3"/>
        <v>#DIV/0!</v>
      </c>
      <c r="G27" s="78"/>
      <c r="H27" s="78"/>
      <c r="I27" s="76">
        <f t="shared" si="1"/>
        <v>0</v>
      </c>
      <c r="J27" s="300"/>
      <c r="K27" s="300"/>
      <c r="L27" s="300"/>
    </row>
    <row r="28" spans="2:12" ht="18" customHeight="1">
      <c r="B28" s="305"/>
      <c r="C28" s="65"/>
      <c r="D28" s="65"/>
      <c r="E28" s="65"/>
      <c r="F28" s="73" t="e">
        <f t="shared" si="3"/>
        <v>#DIV/0!</v>
      </c>
      <c r="G28" s="78"/>
      <c r="H28" s="78"/>
      <c r="I28" s="76">
        <f t="shared" si="1"/>
        <v>0</v>
      </c>
      <c r="J28" s="300"/>
      <c r="K28" s="300"/>
      <c r="L28" s="300"/>
    </row>
    <row r="29" spans="2:12" ht="18" customHeight="1">
      <c r="B29" s="305"/>
      <c r="C29" s="65"/>
      <c r="D29" s="65"/>
      <c r="E29" s="65"/>
      <c r="F29" s="73" t="e">
        <f t="shared" si="3"/>
        <v>#DIV/0!</v>
      </c>
      <c r="G29" s="78"/>
      <c r="H29" s="78"/>
      <c r="I29" s="76">
        <f t="shared" si="1"/>
        <v>0</v>
      </c>
      <c r="J29" s="300"/>
      <c r="K29" s="300"/>
      <c r="L29" s="300"/>
    </row>
    <row r="30" spans="2:12" ht="18" customHeight="1">
      <c r="B30" s="306"/>
      <c r="C30" s="65"/>
      <c r="D30" s="65"/>
      <c r="E30" s="65"/>
      <c r="F30" s="73" t="e">
        <f t="shared" si="3"/>
        <v>#DIV/0!</v>
      </c>
      <c r="G30" s="78"/>
      <c r="H30" s="78"/>
      <c r="I30" s="76">
        <f t="shared" si="1"/>
        <v>0</v>
      </c>
      <c r="J30" s="300"/>
      <c r="K30" s="300"/>
      <c r="L30" s="300"/>
    </row>
    <row r="32" spans="2:12">
      <c r="C32" s="314"/>
      <c r="D32" s="314"/>
      <c r="E32" s="314"/>
      <c r="F32" s="314"/>
    </row>
  </sheetData>
  <mergeCells count="34">
    <mergeCell ref="C32:F32"/>
    <mergeCell ref="J24:L24"/>
    <mergeCell ref="G6:I6"/>
    <mergeCell ref="J6:L7"/>
    <mergeCell ref="J10:L10"/>
    <mergeCell ref="J11:L11"/>
    <mergeCell ref="J12:L12"/>
    <mergeCell ref="J23:L23"/>
    <mergeCell ref="J19:L19"/>
    <mergeCell ref="J14:L14"/>
    <mergeCell ref="J22:L22"/>
    <mergeCell ref="J18:L18"/>
    <mergeCell ref="B3:K3"/>
    <mergeCell ref="J15:L15"/>
    <mergeCell ref="J16:L16"/>
    <mergeCell ref="B5:E5"/>
    <mergeCell ref="B11:B30"/>
    <mergeCell ref="J25:L25"/>
    <mergeCell ref="J26:L26"/>
    <mergeCell ref="J27:L27"/>
    <mergeCell ref="J28:L28"/>
    <mergeCell ref="J29:L29"/>
    <mergeCell ref="J13:L13"/>
    <mergeCell ref="B8:C8"/>
    <mergeCell ref="J30:L30"/>
    <mergeCell ref="J8:L8"/>
    <mergeCell ref="B6:C7"/>
    <mergeCell ref="F6:F7"/>
    <mergeCell ref="J9:L9"/>
    <mergeCell ref="J21:L21"/>
    <mergeCell ref="J20:L20"/>
    <mergeCell ref="J17:L17"/>
    <mergeCell ref="D6:D7"/>
    <mergeCell ref="E6:E7"/>
  </mergeCells>
  <phoneticPr fontId="7"/>
  <pageMargins left="0.7" right="0.7" top="0.75" bottom="0.75" header="0.3" footer="0.3"/>
  <pageSetup paperSize="9" scale="51"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5F3D3-7F80-4D4E-BFA5-84C3DF4FEF08}">
  <dimension ref="B1:L37"/>
  <sheetViews>
    <sheetView showGridLines="0" view="pageBreakPreview" zoomScaleNormal="100" zoomScaleSheetLayoutView="100" workbookViewId="0">
      <selection activeCell="I8" sqref="I8"/>
    </sheetView>
  </sheetViews>
  <sheetFormatPr defaultColWidth="8.625" defaultRowHeight="13.5"/>
  <cols>
    <col min="1" max="1" width="3.125" style="64" customWidth="1"/>
    <col min="2" max="2" width="5" style="64" customWidth="1"/>
    <col min="3" max="4" width="14.125" style="64" customWidth="1"/>
    <col min="5" max="5" width="29.375" style="64" customWidth="1"/>
    <col min="6" max="6" width="45.25" style="64" customWidth="1"/>
    <col min="7" max="7" width="17.75" style="64" customWidth="1"/>
    <col min="8" max="8" width="9.375" style="64" customWidth="1"/>
    <col min="9" max="9" width="28.625" style="64" customWidth="1"/>
    <col min="10" max="10" width="29.375" style="64" customWidth="1"/>
    <col min="11" max="16384" width="8.625" style="64"/>
  </cols>
  <sheetData>
    <row r="1" spans="2:12">
      <c r="B1" s="82" t="str">
        <f>'活動実績一覧(集計)'!B1</f>
        <v>（2021年度）　SCORE 拠点都市環境整備   完了報告書</v>
      </c>
    </row>
    <row r="2" spans="2:12" ht="11.45" customHeight="1">
      <c r="B2" s="63"/>
    </row>
    <row r="3" spans="2:12" ht="24" customHeight="1">
      <c r="B3" s="314" t="str">
        <f>"PF名："&amp;'活動実績一覧(集計)'!C3</f>
        <v>PF名：</v>
      </c>
      <c r="C3" s="314"/>
      <c r="D3" s="314"/>
      <c r="E3" s="314"/>
      <c r="F3" s="314"/>
      <c r="G3" s="314"/>
      <c r="H3" s="314"/>
      <c r="I3" s="314"/>
      <c r="J3" s="314"/>
      <c r="K3" s="72"/>
      <c r="L3" s="72"/>
    </row>
    <row r="4" spans="2:12">
      <c r="B4" s="63"/>
    </row>
    <row r="5" spans="2:12">
      <c r="B5" s="82" t="s">
        <v>323</v>
      </c>
    </row>
    <row r="6" spans="2:12" ht="37.15" customHeight="1">
      <c r="B6" s="93" t="s">
        <v>36</v>
      </c>
      <c r="C6" s="107" t="s">
        <v>26</v>
      </c>
      <c r="D6" s="107" t="s">
        <v>232</v>
      </c>
      <c r="E6" s="107" t="s">
        <v>13</v>
      </c>
      <c r="F6" s="107" t="s">
        <v>14</v>
      </c>
      <c r="G6" s="91" t="s">
        <v>15</v>
      </c>
      <c r="H6" s="91" t="s">
        <v>206</v>
      </c>
      <c r="I6" s="91" t="s">
        <v>439</v>
      </c>
      <c r="J6" s="91" t="s">
        <v>464</v>
      </c>
    </row>
    <row r="7" spans="2:12" ht="28.9" customHeight="1">
      <c r="B7" s="94" t="s">
        <v>169</v>
      </c>
      <c r="C7" s="133">
        <v>44593</v>
      </c>
      <c r="D7" s="133" t="s">
        <v>211</v>
      </c>
      <c r="E7" s="110" t="s">
        <v>207</v>
      </c>
      <c r="F7" s="110" t="s">
        <v>259</v>
      </c>
      <c r="G7" s="131">
        <v>100</v>
      </c>
      <c r="H7" s="132" t="s">
        <v>44</v>
      </c>
      <c r="I7" s="132" t="s">
        <v>211</v>
      </c>
      <c r="J7" s="132" t="s">
        <v>100</v>
      </c>
    </row>
    <row r="8" spans="2:12">
      <c r="B8" s="99">
        <v>1</v>
      </c>
      <c r="C8" s="108"/>
      <c r="D8" s="198"/>
      <c r="E8" s="65"/>
      <c r="F8" s="71"/>
      <c r="G8" s="70"/>
      <c r="H8" s="106"/>
      <c r="I8" s="106"/>
      <c r="J8" s="106"/>
    </row>
    <row r="9" spans="2:12">
      <c r="B9" s="99">
        <v>2</v>
      </c>
      <c r="C9" s="108"/>
      <c r="D9" s="198"/>
      <c r="E9" s="65"/>
      <c r="F9" s="71"/>
      <c r="G9" s="70"/>
      <c r="H9" s="106"/>
      <c r="I9" s="106"/>
      <c r="J9" s="106"/>
    </row>
    <row r="10" spans="2:12">
      <c r="B10" s="99">
        <v>3</v>
      </c>
      <c r="C10" s="108"/>
      <c r="D10" s="198"/>
      <c r="E10" s="65"/>
      <c r="F10" s="71"/>
      <c r="G10" s="70"/>
      <c r="H10" s="106"/>
      <c r="I10" s="106"/>
      <c r="J10" s="106"/>
    </row>
    <row r="11" spans="2:12">
      <c r="B11" s="99">
        <v>4</v>
      </c>
      <c r="C11" s="108"/>
      <c r="D11" s="198"/>
      <c r="E11" s="65"/>
      <c r="F11" s="71"/>
      <c r="G11" s="70"/>
      <c r="H11" s="106"/>
      <c r="I11" s="106"/>
      <c r="J11" s="106"/>
    </row>
    <row r="12" spans="2:12">
      <c r="B12" s="99">
        <v>5</v>
      </c>
      <c r="C12" s="108"/>
      <c r="D12" s="198"/>
      <c r="E12" s="65"/>
      <c r="F12" s="71"/>
      <c r="G12" s="70"/>
      <c r="H12" s="106"/>
      <c r="I12" s="106"/>
      <c r="J12" s="106"/>
    </row>
    <row r="13" spans="2:12">
      <c r="B13" s="99">
        <v>6</v>
      </c>
      <c r="C13" s="108"/>
      <c r="D13" s="198"/>
      <c r="E13" s="65"/>
      <c r="F13" s="71"/>
      <c r="G13" s="70"/>
      <c r="H13" s="106"/>
      <c r="I13" s="106"/>
      <c r="J13" s="106"/>
    </row>
    <row r="14" spans="2:12">
      <c r="B14" s="99">
        <v>7</v>
      </c>
      <c r="C14" s="108"/>
      <c r="D14" s="198"/>
      <c r="E14" s="65"/>
      <c r="F14" s="71"/>
      <c r="G14" s="70"/>
      <c r="H14" s="106"/>
      <c r="I14" s="106"/>
      <c r="J14" s="106"/>
    </row>
    <row r="15" spans="2:12">
      <c r="B15" s="99">
        <v>8</v>
      </c>
      <c r="C15" s="108"/>
      <c r="D15" s="198"/>
      <c r="E15" s="65"/>
      <c r="F15" s="71"/>
      <c r="G15" s="70"/>
      <c r="H15" s="106"/>
      <c r="I15" s="106"/>
      <c r="J15" s="106"/>
    </row>
    <row r="16" spans="2:12">
      <c r="B16" s="99">
        <v>9</v>
      </c>
      <c r="C16" s="108"/>
      <c r="D16" s="198"/>
      <c r="E16" s="65"/>
      <c r="F16" s="71"/>
      <c r="G16" s="70"/>
      <c r="H16" s="106"/>
      <c r="I16" s="106"/>
      <c r="J16" s="106"/>
    </row>
    <row r="17" spans="2:10">
      <c r="B17" s="99">
        <v>10</v>
      </c>
      <c r="C17" s="108"/>
      <c r="D17" s="198"/>
      <c r="E17" s="65"/>
      <c r="F17" s="71"/>
      <c r="G17" s="70"/>
      <c r="H17" s="106"/>
      <c r="I17" s="106"/>
      <c r="J17" s="106"/>
    </row>
    <row r="18" spans="2:10">
      <c r="B18" s="99">
        <v>11</v>
      </c>
      <c r="C18" s="108"/>
      <c r="D18" s="198"/>
      <c r="E18" s="65"/>
      <c r="F18" s="71"/>
      <c r="G18" s="70"/>
      <c r="H18" s="106"/>
      <c r="I18" s="106"/>
      <c r="J18" s="106"/>
    </row>
    <row r="19" spans="2:10">
      <c r="B19" s="99">
        <v>12</v>
      </c>
      <c r="C19" s="108"/>
      <c r="D19" s="198"/>
      <c r="E19" s="65"/>
      <c r="F19" s="71"/>
      <c r="G19" s="70"/>
      <c r="H19" s="106"/>
      <c r="I19" s="106"/>
      <c r="J19" s="106"/>
    </row>
    <row r="20" spans="2:10">
      <c r="B20" s="99">
        <v>13</v>
      </c>
      <c r="C20" s="108"/>
      <c r="D20" s="198"/>
      <c r="E20" s="65"/>
      <c r="F20" s="71"/>
      <c r="G20" s="70"/>
      <c r="H20" s="106"/>
      <c r="I20" s="106"/>
      <c r="J20" s="106"/>
    </row>
    <row r="21" spans="2:10">
      <c r="B21" s="99">
        <v>14</v>
      </c>
      <c r="C21" s="108"/>
      <c r="D21" s="198"/>
      <c r="E21" s="65"/>
      <c r="F21" s="71"/>
      <c r="G21" s="70"/>
      <c r="H21" s="106"/>
      <c r="I21" s="106"/>
      <c r="J21" s="106"/>
    </row>
    <row r="22" spans="2:10">
      <c r="B22" s="99">
        <v>15</v>
      </c>
      <c r="C22" s="108"/>
      <c r="D22" s="198"/>
      <c r="E22" s="65"/>
      <c r="F22" s="71"/>
      <c r="G22" s="70"/>
      <c r="H22" s="106"/>
      <c r="I22" s="106"/>
      <c r="J22" s="106"/>
    </row>
    <row r="23" spans="2:10">
      <c r="B23" s="99">
        <v>16</v>
      </c>
      <c r="C23" s="108"/>
      <c r="D23" s="198"/>
      <c r="E23" s="65"/>
      <c r="F23" s="71"/>
      <c r="G23" s="70"/>
      <c r="H23" s="106"/>
      <c r="I23" s="106"/>
      <c r="J23" s="106"/>
    </row>
    <row r="24" spans="2:10">
      <c r="B24" s="99">
        <v>17</v>
      </c>
      <c r="C24" s="108"/>
      <c r="D24" s="198"/>
      <c r="E24" s="65"/>
      <c r="F24" s="71"/>
      <c r="G24" s="70"/>
      <c r="H24" s="106"/>
      <c r="I24" s="106"/>
      <c r="J24" s="106"/>
    </row>
    <row r="25" spans="2:10">
      <c r="B25" s="99">
        <v>18</v>
      </c>
      <c r="C25" s="108"/>
      <c r="D25" s="198"/>
      <c r="E25" s="65"/>
      <c r="F25" s="71"/>
      <c r="G25" s="70"/>
      <c r="H25" s="106"/>
      <c r="I25" s="106"/>
      <c r="J25" s="106"/>
    </row>
    <row r="26" spans="2:10">
      <c r="B26" s="99">
        <v>19</v>
      </c>
      <c r="C26" s="108"/>
      <c r="D26" s="198"/>
      <c r="E26" s="65"/>
      <c r="F26" s="71"/>
      <c r="G26" s="70"/>
      <c r="H26" s="106"/>
      <c r="I26" s="106"/>
      <c r="J26" s="106"/>
    </row>
    <row r="27" spans="2:10">
      <c r="B27" s="99">
        <v>20</v>
      </c>
      <c r="C27" s="108"/>
      <c r="D27" s="198"/>
      <c r="E27" s="65"/>
      <c r="F27" s="71"/>
      <c r="G27" s="70"/>
      <c r="H27" s="106"/>
      <c r="I27" s="106"/>
      <c r="J27" s="106"/>
    </row>
    <row r="28" spans="2:10">
      <c r="B28" s="99">
        <v>21</v>
      </c>
      <c r="C28" s="108"/>
      <c r="D28" s="198"/>
      <c r="E28" s="65"/>
      <c r="F28" s="71"/>
      <c r="G28" s="70"/>
      <c r="H28" s="106"/>
      <c r="I28" s="106"/>
      <c r="J28" s="106"/>
    </row>
    <row r="29" spans="2:10">
      <c r="B29" s="99">
        <v>22</v>
      </c>
      <c r="C29" s="108"/>
      <c r="D29" s="198"/>
      <c r="E29" s="65"/>
      <c r="F29" s="71"/>
      <c r="G29" s="70"/>
      <c r="H29" s="106"/>
      <c r="I29" s="106"/>
      <c r="J29" s="106"/>
    </row>
    <row r="30" spans="2:10">
      <c r="B30" s="99">
        <v>23</v>
      </c>
      <c r="C30" s="108"/>
      <c r="D30" s="198"/>
      <c r="E30" s="65"/>
      <c r="F30" s="71"/>
      <c r="G30" s="70"/>
      <c r="H30" s="106"/>
      <c r="I30" s="106"/>
      <c r="J30" s="106"/>
    </row>
    <row r="31" spans="2:10">
      <c r="B31" s="99">
        <v>24</v>
      </c>
      <c r="C31" s="108"/>
      <c r="D31" s="198"/>
      <c r="E31" s="65"/>
      <c r="F31" s="71"/>
      <c r="G31" s="70"/>
      <c r="H31" s="106"/>
      <c r="I31" s="106"/>
      <c r="J31" s="106"/>
    </row>
    <row r="32" spans="2:10">
      <c r="B32" s="99">
        <v>25</v>
      </c>
      <c r="C32" s="108"/>
      <c r="D32" s="198"/>
      <c r="E32" s="65"/>
      <c r="F32" s="71"/>
      <c r="G32" s="70"/>
      <c r="H32" s="106"/>
      <c r="I32" s="106"/>
      <c r="J32" s="106"/>
    </row>
    <row r="33" spans="2:10">
      <c r="B33" s="99">
        <v>26</v>
      </c>
      <c r="C33" s="108"/>
      <c r="D33" s="198"/>
      <c r="E33" s="65"/>
      <c r="F33" s="71"/>
      <c r="G33" s="70"/>
      <c r="H33" s="106"/>
      <c r="I33" s="106"/>
      <c r="J33" s="106"/>
    </row>
    <row r="34" spans="2:10">
      <c r="B34" s="99">
        <v>27</v>
      </c>
      <c r="C34" s="108"/>
      <c r="D34" s="198"/>
      <c r="E34" s="65"/>
      <c r="F34" s="71"/>
      <c r="G34" s="70"/>
      <c r="H34" s="106"/>
      <c r="I34" s="106"/>
      <c r="J34" s="106"/>
    </row>
    <row r="35" spans="2:10">
      <c r="B35" s="99">
        <v>28</v>
      </c>
      <c r="C35" s="108"/>
      <c r="D35" s="198"/>
      <c r="E35" s="65"/>
      <c r="F35" s="71"/>
      <c r="G35" s="70"/>
      <c r="H35" s="106"/>
      <c r="I35" s="106"/>
      <c r="J35" s="106"/>
    </row>
    <row r="36" spans="2:10">
      <c r="B36" s="99">
        <v>29</v>
      </c>
      <c r="C36" s="108"/>
      <c r="D36" s="198"/>
      <c r="E36" s="65"/>
      <c r="F36" s="71"/>
      <c r="G36" s="70"/>
      <c r="H36" s="106"/>
      <c r="I36" s="106"/>
      <c r="J36" s="106"/>
    </row>
    <row r="37" spans="2:10">
      <c r="B37" s="99">
        <v>30</v>
      </c>
      <c r="C37" s="108"/>
      <c r="D37" s="198"/>
      <c r="E37" s="65"/>
      <c r="F37" s="71"/>
      <c r="G37" s="70"/>
      <c r="H37" s="106"/>
      <c r="I37" s="106"/>
      <c r="J37" s="106"/>
    </row>
  </sheetData>
  <mergeCells count="1">
    <mergeCell ref="B3:J3"/>
  </mergeCells>
  <phoneticPr fontId="1"/>
  <dataValidations count="1">
    <dataValidation type="list" allowBlank="1" showInputMessage="1" showErrorMessage="1" sqref="H7:H37" xr:uid="{F962A1A3-11A3-4E7E-B1F4-E6D0A0DA574E}">
      <formula1>"○"</formula1>
    </dataValidation>
  </dataValidations>
  <pageMargins left="0.7" right="0.7" top="0.75" bottom="0.75" header="0.3" footer="0.3"/>
  <pageSetup paperSize="9" scale="3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B05CA-8ED3-43FD-9367-D2CFA12E6055}">
  <dimension ref="B1:Q39"/>
  <sheetViews>
    <sheetView showGridLines="0" view="pageBreakPreview" topLeftCell="B1" zoomScaleNormal="100" zoomScaleSheetLayoutView="100" workbookViewId="0">
      <selection activeCell="L27" sqref="L27"/>
    </sheetView>
  </sheetViews>
  <sheetFormatPr defaultColWidth="8.625" defaultRowHeight="13.5"/>
  <cols>
    <col min="1" max="1" width="3.125" style="64" customWidth="1"/>
    <col min="2" max="2" width="5" style="64" customWidth="1"/>
    <col min="3" max="3" width="29.375" style="64" customWidth="1"/>
    <col min="4" max="4" width="45.25" style="64" customWidth="1"/>
    <col min="5" max="5" width="17.75" style="64" customWidth="1"/>
    <col min="6" max="14" width="9.375" style="64" customWidth="1"/>
    <col min="15" max="15" width="20.25" style="64" customWidth="1"/>
    <col min="16" max="16384" width="8.625" style="64"/>
  </cols>
  <sheetData>
    <row r="1" spans="2:17">
      <c r="B1" s="82" t="str">
        <f>'活動実績一覧(集計)'!B1</f>
        <v>（2021年度）　SCORE 拠点都市環境整備   完了報告書</v>
      </c>
    </row>
    <row r="2" spans="2:17" ht="11.45" customHeight="1">
      <c r="B2" s="63"/>
    </row>
    <row r="3" spans="2:17" ht="24" customHeight="1">
      <c r="B3" s="314" t="str">
        <f>"PF名："&amp;'活動実績一覧(集計)'!C3</f>
        <v>PF名：</v>
      </c>
      <c r="C3" s="314"/>
      <c r="D3" s="314"/>
      <c r="E3" s="314"/>
      <c r="F3" s="314"/>
      <c r="G3" s="314"/>
      <c r="H3" s="314"/>
      <c r="I3" s="314"/>
      <c r="J3" s="314"/>
      <c r="K3" s="314"/>
      <c r="L3" s="314"/>
      <c r="M3" s="314"/>
      <c r="N3" s="314"/>
      <c r="O3" s="314"/>
      <c r="P3" s="72"/>
      <c r="Q3" s="72"/>
    </row>
    <row r="4" spans="2:17">
      <c r="B4" s="63"/>
    </row>
    <row r="5" spans="2:17">
      <c r="B5" s="82" t="s">
        <v>330</v>
      </c>
    </row>
    <row r="6" spans="2:17" ht="18.600000000000001" customHeight="1">
      <c r="B6" s="319" t="s">
        <v>36</v>
      </c>
      <c r="C6" s="362" t="s">
        <v>13</v>
      </c>
      <c r="D6" s="362" t="s">
        <v>216</v>
      </c>
      <c r="E6" s="364" t="s">
        <v>233</v>
      </c>
      <c r="F6" s="317" t="s">
        <v>224</v>
      </c>
      <c r="G6" s="318"/>
      <c r="H6" s="318"/>
      <c r="I6" s="318"/>
      <c r="J6" s="318"/>
      <c r="K6" s="318"/>
      <c r="L6" s="318"/>
      <c r="M6" s="366"/>
      <c r="N6" s="304" t="s">
        <v>440</v>
      </c>
      <c r="O6" s="304" t="s">
        <v>219</v>
      </c>
    </row>
    <row r="7" spans="2:17" ht="42.6" customHeight="1">
      <c r="B7" s="320"/>
      <c r="C7" s="363"/>
      <c r="D7" s="363"/>
      <c r="E7" s="365"/>
      <c r="F7" s="91" t="s">
        <v>451</v>
      </c>
      <c r="G7" s="91" t="s">
        <v>452</v>
      </c>
      <c r="H7" s="91" t="s">
        <v>220</v>
      </c>
      <c r="I7" s="91" t="s">
        <v>221</v>
      </c>
      <c r="J7" s="91" t="s">
        <v>222</v>
      </c>
      <c r="K7" s="91" t="s">
        <v>223</v>
      </c>
      <c r="L7" s="91" t="s">
        <v>29</v>
      </c>
      <c r="M7" s="91" t="s">
        <v>250</v>
      </c>
      <c r="N7" s="306"/>
      <c r="O7" s="306"/>
    </row>
    <row r="8" spans="2:17" ht="28.9" customHeight="1">
      <c r="B8" s="127" t="s">
        <v>169</v>
      </c>
      <c r="C8" s="110" t="s">
        <v>218</v>
      </c>
      <c r="D8" s="110" t="s">
        <v>217</v>
      </c>
      <c r="E8" s="110" t="s">
        <v>251</v>
      </c>
      <c r="F8" s="132"/>
      <c r="G8" s="132" t="s">
        <v>44</v>
      </c>
      <c r="H8" s="132" t="s">
        <v>44</v>
      </c>
      <c r="I8" s="132"/>
      <c r="J8" s="132"/>
      <c r="K8" s="132" t="s">
        <v>44</v>
      </c>
      <c r="L8" s="132"/>
      <c r="M8" s="132"/>
      <c r="N8" s="131">
        <v>50</v>
      </c>
      <c r="O8" s="131"/>
    </row>
    <row r="9" spans="2:17" ht="28.9" customHeight="1">
      <c r="B9" s="127" t="s">
        <v>169</v>
      </c>
      <c r="C9" s="110" t="s">
        <v>448</v>
      </c>
      <c r="D9" s="110" t="s">
        <v>449</v>
      </c>
      <c r="E9" s="110" t="s">
        <v>450</v>
      </c>
      <c r="F9" s="132" t="s">
        <v>44</v>
      </c>
      <c r="G9" s="132"/>
      <c r="H9" s="132" t="s">
        <v>44</v>
      </c>
      <c r="I9" s="132" t="s">
        <v>44</v>
      </c>
      <c r="J9" s="132" t="s">
        <v>44</v>
      </c>
      <c r="K9" s="132" t="s">
        <v>44</v>
      </c>
      <c r="L9" s="132"/>
      <c r="M9" s="132"/>
      <c r="N9" s="131"/>
      <c r="O9" s="131"/>
    </row>
    <row r="10" spans="2:17">
      <c r="B10" s="99">
        <v>1</v>
      </c>
      <c r="C10" s="65"/>
      <c r="D10" s="71"/>
      <c r="E10" s="70"/>
      <c r="F10" s="106"/>
      <c r="G10" s="106"/>
      <c r="H10" s="106"/>
      <c r="I10" s="106"/>
      <c r="J10" s="106"/>
      <c r="K10" s="106"/>
      <c r="L10" s="106"/>
      <c r="M10" s="106"/>
      <c r="N10" s="70"/>
      <c r="O10" s="70"/>
    </row>
    <row r="11" spans="2:17">
      <c r="B11" s="99">
        <v>2</v>
      </c>
      <c r="C11" s="65"/>
      <c r="D11" s="71"/>
      <c r="E11" s="70"/>
      <c r="F11" s="106"/>
      <c r="G11" s="106"/>
      <c r="H11" s="106"/>
      <c r="I11" s="106"/>
      <c r="J11" s="106"/>
      <c r="K11" s="106"/>
      <c r="L11" s="106"/>
      <c r="M11" s="106"/>
      <c r="N11" s="70"/>
      <c r="O11" s="70"/>
    </row>
    <row r="12" spans="2:17">
      <c r="B12" s="99">
        <v>3</v>
      </c>
      <c r="C12" s="65"/>
      <c r="D12" s="71"/>
      <c r="E12" s="70"/>
      <c r="F12" s="106"/>
      <c r="G12" s="106"/>
      <c r="H12" s="106"/>
      <c r="I12" s="106"/>
      <c r="J12" s="106"/>
      <c r="K12" s="106"/>
      <c r="L12" s="106"/>
      <c r="M12" s="106"/>
      <c r="N12" s="70"/>
      <c r="O12" s="70"/>
    </row>
    <row r="13" spans="2:17">
      <c r="B13" s="99">
        <v>4</v>
      </c>
      <c r="C13" s="65"/>
      <c r="D13" s="71"/>
      <c r="E13" s="70"/>
      <c r="F13" s="106"/>
      <c r="G13" s="106"/>
      <c r="H13" s="106"/>
      <c r="I13" s="106"/>
      <c r="J13" s="106"/>
      <c r="K13" s="106"/>
      <c r="L13" s="106"/>
      <c r="M13" s="106"/>
      <c r="N13" s="70"/>
      <c r="O13" s="70"/>
    </row>
    <row r="14" spans="2:17">
      <c r="B14" s="99">
        <v>5</v>
      </c>
      <c r="C14" s="65"/>
      <c r="D14" s="71"/>
      <c r="E14" s="70"/>
      <c r="F14" s="106"/>
      <c r="G14" s="106"/>
      <c r="H14" s="106"/>
      <c r="I14" s="106"/>
      <c r="J14" s="106"/>
      <c r="K14" s="106"/>
      <c r="L14" s="106"/>
      <c r="M14" s="106"/>
      <c r="N14" s="70"/>
      <c r="O14" s="70"/>
    </row>
    <row r="15" spans="2:17">
      <c r="B15" s="99">
        <v>6</v>
      </c>
      <c r="C15" s="65"/>
      <c r="D15" s="71"/>
      <c r="E15" s="70"/>
      <c r="F15" s="106"/>
      <c r="G15" s="106"/>
      <c r="H15" s="106"/>
      <c r="I15" s="106"/>
      <c r="J15" s="106"/>
      <c r="K15" s="106"/>
      <c r="L15" s="106"/>
      <c r="M15" s="106"/>
      <c r="N15" s="70"/>
      <c r="O15" s="70"/>
    </row>
    <row r="16" spans="2:17">
      <c r="B16" s="99">
        <v>7</v>
      </c>
      <c r="C16" s="65"/>
      <c r="D16" s="71"/>
      <c r="E16" s="70"/>
      <c r="F16" s="106"/>
      <c r="G16" s="106"/>
      <c r="H16" s="106"/>
      <c r="I16" s="106"/>
      <c r="J16" s="106"/>
      <c r="K16" s="106"/>
      <c r="L16" s="106"/>
      <c r="M16" s="106"/>
      <c r="N16" s="70"/>
      <c r="O16" s="70"/>
    </row>
    <row r="17" spans="2:15">
      <c r="B17" s="99">
        <v>8</v>
      </c>
      <c r="C17" s="65"/>
      <c r="D17" s="71"/>
      <c r="E17" s="70"/>
      <c r="F17" s="106"/>
      <c r="G17" s="106"/>
      <c r="H17" s="106"/>
      <c r="I17" s="106"/>
      <c r="J17" s="106"/>
      <c r="K17" s="106"/>
      <c r="L17" s="106"/>
      <c r="M17" s="106"/>
      <c r="N17" s="70"/>
      <c r="O17" s="70"/>
    </row>
    <row r="18" spans="2:15">
      <c r="B18" s="99">
        <v>9</v>
      </c>
      <c r="C18" s="65"/>
      <c r="D18" s="71"/>
      <c r="E18" s="70"/>
      <c r="F18" s="106"/>
      <c r="G18" s="106"/>
      <c r="H18" s="106"/>
      <c r="I18" s="106"/>
      <c r="J18" s="106"/>
      <c r="K18" s="106"/>
      <c r="L18" s="106"/>
      <c r="M18" s="106"/>
      <c r="N18" s="70"/>
      <c r="O18" s="70"/>
    </row>
    <row r="19" spans="2:15">
      <c r="B19" s="99">
        <v>10</v>
      </c>
      <c r="C19" s="65"/>
      <c r="D19" s="71"/>
      <c r="E19" s="70"/>
      <c r="F19" s="106"/>
      <c r="G19" s="106"/>
      <c r="H19" s="106"/>
      <c r="I19" s="106"/>
      <c r="J19" s="106"/>
      <c r="K19" s="106"/>
      <c r="L19" s="106"/>
      <c r="M19" s="106"/>
      <c r="N19" s="70"/>
      <c r="O19" s="70"/>
    </row>
    <row r="20" spans="2:15">
      <c r="B20" s="99">
        <v>11</v>
      </c>
      <c r="C20" s="65"/>
      <c r="D20" s="71"/>
      <c r="E20" s="70"/>
      <c r="F20" s="106"/>
      <c r="G20" s="106"/>
      <c r="H20" s="106"/>
      <c r="I20" s="106"/>
      <c r="J20" s="106"/>
      <c r="K20" s="106"/>
      <c r="L20" s="106"/>
      <c r="M20" s="106"/>
      <c r="N20" s="70"/>
      <c r="O20" s="70"/>
    </row>
    <row r="21" spans="2:15">
      <c r="B21" s="99">
        <v>12</v>
      </c>
      <c r="C21" s="65"/>
      <c r="D21" s="71"/>
      <c r="E21" s="70"/>
      <c r="F21" s="106"/>
      <c r="G21" s="106"/>
      <c r="H21" s="106"/>
      <c r="I21" s="106"/>
      <c r="J21" s="106"/>
      <c r="K21" s="106"/>
      <c r="L21" s="106"/>
      <c r="M21" s="106"/>
      <c r="N21" s="70"/>
      <c r="O21" s="70"/>
    </row>
    <row r="22" spans="2:15">
      <c r="B22" s="99">
        <v>13</v>
      </c>
      <c r="C22" s="65"/>
      <c r="D22" s="71"/>
      <c r="E22" s="70"/>
      <c r="F22" s="106"/>
      <c r="G22" s="106"/>
      <c r="H22" s="106"/>
      <c r="I22" s="106"/>
      <c r="J22" s="106"/>
      <c r="K22" s="106"/>
      <c r="L22" s="106"/>
      <c r="M22" s="106"/>
      <c r="N22" s="70"/>
      <c r="O22" s="70"/>
    </row>
    <row r="23" spans="2:15">
      <c r="B23" s="99">
        <v>14</v>
      </c>
      <c r="C23" s="65"/>
      <c r="D23" s="71"/>
      <c r="E23" s="70"/>
      <c r="F23" s="106"/>
      <c r="G23" s="106"/>
      <c r="H23" s="106"/>
      <c r="I23" s="106"/>
      <c r="J23" s="106"/>
      <c r="K23" s="106"/>
      <c r="L23" s="106"/>
      <c r="M23" s="106"/>
      <c r="N23" s="70"/>
      <c r="O23" s="70"/>
    </row>
    <row r="24" spans="2:15">
      <c r="B24" s="99">
        <v>15</v>
      </c>
      <c r="C24" s="65"/>
      <c r="D24" s="71"/>
      <c r="E24" s="70"/>
      <c r="F24" s="106"/>
      <c r="G24" s="106"/>
      <c r="H24" s="106"/>
      <c r="I24" s="106"/>
      <c r="J24" s="106"/>
      <c r="K24" s="106"/>
      <c r="L24" s="106"/>
      <c r="M24" s="106"/>
      <c r="N24" s="70"/>
      <c r="O24" s="70"/>
    </row>
    <row r="25" spans="2:15">
      <c r="B25" s="99">
        <v>16</v>
      </c>
      <c r="C25" s="65"/>
      <c r="D25" s="71"/>
      <c r="E25" s="70"/>
      <c r="F25" s="106"/>
      <c r="G25" s="106"/>
      <c r="H25" s="106"/>
      <c r="I25" s="106"/>
      <c r="J25" s="106"/>
      <c r="K25" s="106"/>
      <c r="L25" s="106"/>
      <c r="M25" s="106"/>
      <c r="N25" s="70"/>
      <c r="O25" s="70"/>
    </row>
    <row r="26" spans="2:15">
      <c r="B26" s="99">
        <v>17</v>
      </c>
      <c r="C26" s="65"/>
      <c r="D26" s="71"/>
      <c r="E26" s="70"/>
      <c r="F26" s="106"/>
      <c r="G26" s="106"/>
      <c r="H26" s="106"/>
      <c r="I26" s="106"/>
      <c r="J26" s="106"/>
      <c r="K26" s="106"/>
      <c r="L26" s="106"/>
      <c r="M26" s="106"/>
      <c r="N26" s="70"/>
      <c r="O26" s="70"/>
    </row>
    <row r="27" spans="2:15">
      <c r="B27" s="99">
        <v>18</v>
      </c>
      <c r="C27" s="65"/>
      <c r="D27" s="71"/>
      <c r="E27" s="70"/>
      <c r="F27" s="106"/>
      <c r="G27" s="106"/>
      <c r="H27" s="106"/>
      <c r="I27" s="106"/>
      <c r="J27" s="106"/>
      <c r="K27" s="106"/>
      <c r="L27" s="106"/>
      <c r="M27" s="106"/>
      <c r="N27" s="70"/>
      <c r="O27" s="70"/>
    </row>
    <row r="28" spans="2:15">
      <c r="B28" s="99">
        <v>19</v>
      </c>
      <c r="C28" s="65"/>
      <c r="D28" s="71"/>
      <c r="E28" s="70"/>
      <c r="F28" s="106"/>
      <c r="G28" s="106"/>
      <c r="H28" s="106"/>
      <c r="I28" s="106"/>
      <c r="J28" s="106"/>
      <c r="K28" s="106"/>
      <c r="L28" s="106"/>
      <c r="M28" s="106"/>
      <c r="N28" s="70"/>
      <c r="O28" s="70"/>
    </row>
    <row r="29" spans="2:15">
      <c r="B29" s="99">
        <v>20</v>
      </c>
      <c r="C29" s="65"/>
      <c r="D29" s="71"/>
      <c r="E29" s="70"/>
      <c r="F29" s="106"/>
      <c r="G29" s="106"/>
      <c r="H29" s="106"/>
      <c r="I29" s="106"/>
      <c r="J29" s="106"/>
      <c r="K29" s="106"/>
      <c r="L29" s="106"/>
      <c r="M29" s="106"/>
      <c r="N29" s="70"/>
      <c r="O29" s="70"/>
    </row>
    <row r="30" spans="2:15">
      <c r="B30" s="99">
        <v>21</v>
      </c>
      <c r="C30" s="65"/>
      <c r="D30" s="71"/>
      <c r="E30" s="70"/>
      <c r="F30" s="106"/>
      <c r="G30" s="106"/>
      <c r="H30" s="106"/>
      <c r="I30" s="106"/>
      <c r="J30" s="106"/>
      <c r="K30" s="106"/>
      <c r="L30" s="106"/>
      <c r="M30" s="106"/>
      <c r="N30" s="70"/>
      <c r="O30" s="70"/>
    </row>
    <row r="31" spans="2:15">
      <c r="B31" s="99">
        <v>22</v>
      </c>
      <c r="C31" s="65"/>
      <c r="D31" s="71"/>
      <c r="E31" s="70"/>
      <c r="F31" s="106"/>
      <c r="G31" s="106"/>
      <c r="H31" s="106"/>
      <c r="I31" s="106"/>
      <c r="J31" s="106"/>
      <c r="K31" s="106"/>
      <c r="L31" s="106"/>
      <c r="M31" s="106"/>
      <c r="N31" s="70"/>
      <c r="O31" s="70"/>
    </row>
    <row r="32" spans="2:15">
      <c r="B32" s="99">
        <v>23</v>
      </c>
      <c r="C32" s="65"/>
      <c r="D32" s="71"/>
      <c r="E32" s="70"/>
      <c r="F32" s="106"/>
      <c r="G32" s="106"/>
      <c r="H32" s="106"/>
      <c r="I32" s="106"/>
      <c r="J32" s="106"/>
      <c r="K32" s="106"/>
      <c r="L32" s="106"/>
      <c r="M32" s="106"/>
      <c r="N32" s="70"/>
      <c r="O32" s="70"/>
    </row>
    <row r="33" spans="2:15">
      <c r="B33" s="99">
        <v>24</v>
      </c>
      <c r="C33" s="65"/>
      <c r="D33" s="71"/>
      <c r="E33" s="70"/>
      <c r="F33" s="106"/>
      <c r="G33" s="106"/>
      <c r="H33" s="106"/>
      <c r="I33" s="106"/>
      <c r="J33" s="106"/>
      <c r="K33" s="106"/>
      <c r="L33" s="106"/>
      <c r="M33" s="106"/>
      <c r="N33" s="70"/>
      <c r="O33" s="70"/>
    </row>
    <row r="34" spans="2:15">
      <c r="B34" s="99">
        <v>25</v>
      </c>
      <c r="C34" s="65"/>
      <c r="D34" s="71"/>
      <c r="E34" s="70"/>
      <c r="F34" s="106"/>
      <c r="G34" s="106"/>
      <c r="H34" s="106"/>
      <c r="I34" s="106"/>
      <c r="J34" s="106"/>
      <c r="K34" s="106"/>
      <c r="L34" s="106"/>
      <c r="M34" s="106"/>
      <c r="N34" s="70"/>
      <c r="O34" s="70"/>
    </row>
    <row r="35" spans="2:15">
      <c r="B35" s="99">
        <v>26</v>
      </c>
      <c r="C35" s="65"/>
      <c r="D35" s="71"/>
      <c r="E35" s="70"/>
      <c r="F35" s="106"/>
      <c r="G35" s="106"/>
      <c r="H35" s="106"/>
      <c r="I35" s="106"/>
      <c r="J35" s="106"/>
      <c r="K35" s="106"/>
      <c r="L35" s="106"/>
      <c r="M35" s="106"/>
      <c r="N35" s="70"/>
      <c r="O35" s="70"/>
    </row>
    <row r="36" spans="2:15">
      <c r="B36" s="99">
        <v>27</v>
      </c>
      <c r="C36" s="65"/>
      <c r="D36" s="71"/>
      <c r="E36" s="70"/>
      <c r="F36" s="106"/>
      <c r="G36" s="106"/>
      <c r="H36" s="106"/>
      <c r="I36" s="106"/>
      <c r="J36" s="106"/>
      <c r="K36" s="106"/>
      <c r="L36" s="106"/>
      <c r="M36" s="106"/>
      <c r="N36" s="70"/>
      <c r="O36" s="70"/>
    </row>
    <row r="37" spans="2:15">
      <c r="B37" s="99">
        <v>28</v>
      </c>
      <c r="C37" s="65"/>
      <c r="D37" s="71"/>
      <c r="E37" s="70"/>
      <c r="F37" s="106"/>
      <c r="G37" s="106"/>
      <c r="H37" s="106"/>
      <c r="I37" s="106"/>
      <c r="J37" s="106"/>
      <c r="K37" s="106"/>
      <c r="L37" s="106"/>
      <c r="M37" s="106"/>
      <c r="N37" s="70"/>
      <c r="O37" s="70"/>
    </row>
    <row r="38" spans="2:15">
      <c r="B38" s="99">
        <v>29</v>
      </c>
      <c r="C38" s="65"/>
      <c r="D38" s="71"/>
      <c r="E38" s="70"/>
      <c r="F38" s="106"/>
      <c r="G38" s="106"/>
      <c r="H38" s="106"/>
      <c r="I38" s="106"/>
      <c r="J38" s="106"/>
      <c r="K38" s="106"/>
      <c r="L38" s="106"/>
      <c r="M38" s="106"/>
      <c r="N38" s="70"/>
      <c r="O38" s="70"/>
    </row>
    <row r="39" spans="2:15">
      <c r="B39" s="99">
        <v>30</v>
      </c>
      <c r="C39" s="65"/>
      <c r="D39" s="71"/>
      <c r="E39" s="70"/>
      <c r="F39" s="106"/>
      <c r="G39" s="106"/>
      <c r="H39" s="106"/>
      <c r="I39" s="106"/>
      <c r="J39" s="106"/>
      <c r="K39" s="106"/>
      <c r="L39" s="106"/>
      <c r="M39" s="106"/>
      <c r="N39" s="70"/>
      <c r="O39" s="70"/>
    </row>
  </sheetData>
  <mergeCells count="8">
    <mergeCell ref="B3:O3"/>
    <mergeCell ref="B6:B7"/>
    <mergeCell ref="C6:C7"/>
    <mergeCell ref="D6:D7"/>
    <mergeCell ref="E6:E7"/>
    <mergeCell ref="O6:O7"/>
    <mergeCell ref="F6:M6"/>
    <mergeCell ref="N6:N7"/>
  </mergeCells>
  <phoneticPr fontId="1"/>
  <dataValidations count="1">
    <dataValidation type="list" allowBlank="1" showInputMessage="1" showErrorMessage="1" sqref="F8:M39" xr:uid="{CBEED8A5-3CE1-455F-9058-7C057B8CE889}">
      <formula1>"○"</formula1>
    </dataValidation>
  </dataValidations>
  <pageMargins left="0.7" right="0.7" top="0.75" bottom="0.75" header="0.3" footer="0.3"/>
  <pageSetup paperSize="9" scale="37"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82415-E353-4954-B9E6-EB02F4CA7B3C}">
  <dimension ref="B1:G37"/>
  <sheetViews>
    <sheetView showGridLines="0" view="pageBreakPreview" zoomScaleNormal="100" zoomScaleSheetLayoutView="100" workbookViewId="0">
      <selection activeCell="E18" sqref="E18"/>
    </sheetView>
  </sheetViews>
  <sheetFormatPr defaultColWidth="8.625" defaultRowHeight="13.5"/>
  <cols>
    <col min="1" max="1" width="3.125" style="64" customWidth="1"/>
    <col min="2" max="2" width="5" style="64" customWidth="1"/>
    <col min="3" max="3" width="29.375" style="64" customWidth="1"/>
    <col min="4" max="4" width="22.75" style="64" customWidth="1"/>
    <col min="5" max="5" width="61" style="64" customWidth="1"/>
    <col min="6" max="16384" width="8.625" style="64"/>
  </cols>
  <sheetData>
    <row r="1" spans="2:7">
      <c r="B1" s="82" t="str">
        <f>'活動実績一覧(集計)'!B1</f>
        <v>（2021年度）　SCORE 拠点都市環境整備   完了報告書</v>
      </c>
    </row>
    <row r="2" spans="2:7" ht="11.45" customHeight="1">
      <c r="B2" s="63"/>
    </row>
    <row r="3" spans="2:7" ht="24" customHeight="1">
      <c r="B3" s="314" t="str">
        <f>"PF名："&amp;'活動実績一覧(集計)'!C3</f>
        <v>PF名：</v>
      </c>
      <c r="C3" s="314"/>
      <c r="D3" s="314"/>
      <c r="E3" s="314"/>
      <c r="F3" s="72"/>
      <c r="G3" s="72"/>
    </row>
    <row r="4" spans="2:7">
      <c r="B4" s="63"/>
    </row>
    <row r="5" spans="2:7">
      <c r="B5" s="82" t="s">
        <v>435</v>
      </c>
    </row>
    <row r="6" spans="2:7" ht="37.15" customHeight="1">
      <c r="B6" s="93" t="s">
        <v>36</v>
      </c>
      <c r="C6" s="107" t="s">
        <v>208</v>
      </c>
      <c r="D6" s="107" t="s">
        <v>210</v>
      </c>
      <c r="E6" s="107" t="s">
        <v>209</v>
      </c>
    </row>
    <row r="7" spans="2:7" ht="28.9" customHeight="1">
      <c r="B7" s="94" t="s">
        <v>169</v>
      </c>
      <c r="C7" s="110" t="s">
        <v>434</v>
      </c>
      <c r="D7" s="110" t="s">
        <v>193</v>
      </c>
      <c r="E7" s="110" t="s">
        <v>441</v>
      </c>
    </row>
    <row r="8" spans="2:7">
      <c r="B8" s="99">
        <v>1</v>
      </c>
      <c r="C8" s="65"/>
      <c r="D8" s="65"/>
      <c r="E8" s="71"/>
    </row>
    <row r="9" spans="2:7">
      <c r="B9" s="99">
        <v>2</v>
      </c>
      <c r="C9" s="65"/>
      <c r="D9" s="65"/>
      <c r="E9" s="71"/>
    </row>
    <row r="10" spans="2:7">
      <c r="B10" s="99">
        <v>3</v>
      </c>
      <c r="C10" s="65"/>
      <c r="D10" s="65"/>
      <c r="E10" s="71"/>
    </row>
    <row r="11" spans="2:7">
      <c r="B11" s="99">
        <v>4</v>
      </c>
      <c r="C11" s="65"/>
      <c r="D11" s="65"/>
      <c r="E11" s="71"/>
    </row>
    <row r="12" spans="2:7">
      <c r="B12" s="99">
        <v>5</v>
      </c>
      <c r="C12" s="65"/>
      <c r="D12" s="65"/>
      <c r="E12" s="71"/>
    </row>
    <row r="13" spans="2:7">
      <c r="B13" s="99">
        <v>6</v>
      </c>
      <c r="C13" s="65"/>
      <c r="D13" s="65"/>
      <c r="E13" s="71"/>
    </row>
    <row r="14" spans="2:7">
      <c r="B14" s="99">
        <v>7</v>
      </c>
      <c r="C14" s="65"/>
      <c r="D14" s="65"/>
      <c r="E14" s="71"/>
    </row>
    <row r="15" spans="2:7">
      <c r="B15" s="99">
        <v>8</v>
      </c>
      <c r="C15" s="65"/>
      <c r="D15" s="65"/>
      <c r="E15" s="71"/>
    </row>
    <row r="16" spans="2:7">
      <c r="B16" s="99">
        <v>9</v>
      </c>
      <c r="C16" s="65"/>
      <c r="D16" s="65"/>
      <c r="E16" s="71"/>
    </row>
    <row r="17" spans="2:5">
      <c r="B17" s="99">
        <v>10</v>
      </c>
      <c r="C17" s="65"/>
      <c r="D17" s="65"/>
      <c r="E17" s="71"/>
    </row>
    <row r="18" spans="2:5">
      <c r="B18" s="99">
        <v>11</v>
      </c>
      <c r="C18" s="65"/>
      <c r="D18" s="65"/>
      <c r="E18" s="71"/>
    </row>
    <row r="19" spans="2:5">
      <c r="B19" s="99">
        <v>12</v>
      </c>
      <c r="C19" s="65"/>
      <c r="D19" s="65"/>
      <c r="E19" s="71"/>
    </row>
    <row r="20" spans="2:5">
      <c r="B20" s="99">
        <v>13</v>
      </c>
      <c r="C20" s="65"/>
      <c r="D20" s="65"/>
      <c r="E20" s="71"/>
    </row>
    <row r="21" spans="2:5">
      <c r="B21" s="99">
        <v>14</v>
      </c>
      <c r="C21" s="65"/>
      <c r="D21" s="65"/>
      <c r="E21" s="71"/>
    </row>
    <row r="22" spans="2:5">
      <c r="B22" s="99">
        <v>15</v>
      </c>
      <c r="C22" s="65"/>
      <c r="D22" s="65"/>
      <c r="E22" s="71"/>
    </row>
    <row r="23" spans="2:5">
      <c r="B23" s="99">
        <v>16</v>
      </c>
      <c r="C23" s="65"/>
      <c r="D23" s="65"/>
      <c r="E23" s="71"/>
    </row>
    <row r="24" spans="2:5">
      <c r="B24" s="99">
        <v>17</v>
      </c>
      <c r="C24" s="65"/>
      <c r="D24" s="65"/>
      <c r="E24" s="71"/>
    </row>
    <row r="25" spans="2:5">
      <c r="B25" s="99">
        <v>18</v>
      </c>
      <c r="C25" s="65"/>
      <c r="D25" s="65"/>
      <c r="E25" s="71"/>
    </row>
    <row r="26" spans="2:5">
      <c r="B26" s="99">
        <v>19</v>
      </c>
      <c r="C26" s="65"/>
      <c r="D26" s="65"/>
      <c r="E26" s="71"/>
    </row>
    <row r="27" spans="2:5">
      <c r="B27" s="99">
        <v>20</v>
      </c>
      <c r="C27" s="65"/>
      <c r="D27" s="65"/>
      <c r="E27" s="71"/>
    </row>
    <row r="28" spans="2:5">
      <c r="B28" s="99">
        <v>21</v>
      </c>
      <c r="C28" s="65"/>
      <c r="D28" s="65"/>
      <c r="E28" s="71"/>
    </row>
    <row r="29" spans="2:5">
      <c r="B29" s="99">
        <v>22</v>
      </c>
      <c r="C29" s="65"/>
      <c r="D29" s="65"/>
      <c r="E29" s="71"/>
    </row>
    <row r="30" spans="2:5">
      <c r="B30" s="99">
        <v>23</v>
      </c>
      <c r="C30" s="65"/>
      <c r="D30" s="65"/>
      <c r="E30" s="71"/>
    </row>
    <row r="31" spans="2:5">
      <c r="B31" s="99">
        <v>24</v>
      </c>
      <c r="C31" s="65"/>
      <c r="D31" s="65"/>
      <c r="E31" s="71"/>
    </row>
    <row r="32" spans="2:5">
      <c r="B32" s="99">
        <v>25</v>
      </c>
      <c r="C32" s="65"/>
      <c r="D32" s="65"/>
      <c r="E32" s="71"/>
    </row>
    <row r="33" spans="2:5">
      <c r="B33" s="99">
        <v>26</v>
      </c>
      <c r="C33" s="65"/>
      <c r="D33" s="65"/>
      <c r="E33" s="71"/>
    </row>
    <row r="34" spans="2:5">
      <c r="B34" s="99">
        <v>27</v>
      </c>
      <c r="C34" s="65"/>
      <c r="D34" s="65"/>
      <c r="E34" s="71"/>
    </row>
    <row r="35" spans="2:5">
      <c r="B35" s="99">
        <v>28</v>
      </c>
      <c r="C35" s="65"/>
      <c r="D35" s="65"/>
      <c r="E35" s="71"/>
    </row>
    <row r="36" spans="2:5">
      <c r="B36" s="99">
        <v>29</v>
      </c>
      <c r="C36" s="65"/>
      <c r="D36" s="65"/>
      <c r="E36" s="71"/>
    </row>
    <row r="37" spans="2:5">
      <c r="B37" s="99">
        <v>30</v>
      </c>
      <c r="C37" s="65"/>
      <c r="D37" s="65"/>
      <c r="E37" s="71"/>
    </row>
  </sheetData>
  <mergeCells count="1">
    <mergeCell ref="B3:E3"/>
  </mergeCells>
  <phoneticPr fontId="1"/>
  <pageMargins left="0.7" right="0.7" top="0.75" bottom="0.75" header="0.3" footer="0.3"/>
  <pageSetup paperSize="9" scale="5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BC73F-F940-4C7B-AC70-995976FC25B1}">
  <dimension ref="B1:L37"/>
  <sheetViews>
    <sheetView view="pageBreakPreview" zoomScaleNormal="100" zoomScaleSheetLayoutView="100" workbookViewId="0">
      <selection activeCell="E20" sqref="E20"/>
    </sheetView>
  </sheetViews>
  <sheetFormatPr defaultColWidth="8.75" defaultRowHeight="13.5"/>
  <cols>
    <col min="1" max="1" width="4" style="1" customWidth="1"/>
    <col min="2" max="2" width="5.625" style="1" customWidth="1"/>
    <col min="3" max="3" width="13.5" style="1" customWidth="1"/>
    <col min="4" max="4" width="46.875" style="1" customWidth="1"/>
    <col min="5" max="5" width="14.75" style="1" customWidth="1"/>
    <col min="6" max="6" width="25.625" style="1" customWidth="1"/>
    <col min="7" max="7" width="20.625" style="1" customWidth="1"/>
    <col min="8" max="8" width="7.875" style="1" customWidth="1"/>
    <col min="9" max="9" width="21.75" style="1" customWidth="1"/>
    <col min="10" max="10" width="10.125" style="7" customWidth="1"/>
    <col min="11" max="11" width="20.625" style="1" customWidth="1"/>
    <col min="12" max="16384" width="8.75" style="1"/>
  </cols>
  <sheetData>
    <row r="1" spans="2:12">
      <c r="B1" s="81" t="str">
        <f>'活動実績一覧(集計)'!B1</f>
        <v>（2021年度）　SCORE 拠点都市環境整備   完了報告書</v>
      </c>
      <c r="C1" s="6"/>
      <c r="D1" s="6"/>
      <c r="E1" s="6"/>
      <c r="F1" s="6"/>
      <c r="G1" s="6"/>
      <c r="H1" s="6"/>
      <c r="I1" s="6"/>
      <c r="K1" s="6"/>
    </row>
    <row r="3" spans="2:12" ht="24" customHeight="1">
      <c r="B3" s="302" t="str">
        <f>"PF名："&amp;'活動実績一覧(集計)'!C3</f>
        <v>PF名：</v>
      </c>
      <c r="C3" s="302"/>
      <c r="D3" s="302"/>
      <c r="E3" s="302"/>
      <c r="F3" s="302"/>
      <c r="G3" s="302"/>
      <c r="H3" s="302"/>
      <c r="I3" s="302"/>
      <c r="J3" s="302"/>
      <c r="K3" s="6"/>
      <c r="L3" s="6"/>
    </row>
    <row r="4" spans="2:12">
      <c r="C4" s="10"/>
      <c r="D4" s="10"/>
      <c r="F4" s="4"/>
    </row>
    <row r="5" spans="2:12">
      <c r="B5" s="86" t="s">
        <v>337</v>
      </c>
      <c r="E5" s="67"/>
    </row>
    <row r="6" spans="2:12" ht="43.9" customHeight="1">
      <c r="B6" s="90" t="s">
        <v>36</v>
      </c>
      <c r="C6" s="100" t="s">
        <v>234</v>
      </c>
      <c r="D6" s="90" t="s">
        <v>235</v>
      </c>
      <c r="E6" s="97" t="s">
        <v>213</v>
      </c>
      <c r="F6" s="90" t="s">
        <v>50</v>
      </c>
      <c r="G6" s="90" t="s">
        <v>52</v>
      </c>
      <c r="H6" s="97" t="s">
        <v>194</v>
      </c>
      <c r="I6" s="97" t="s">
        <v>214</v>
      </c>
      <c r="J6" s="90" t="s">
        <v>42</v>
      </c>
    </row>
    <row r="7" spans="2:12" ht="29.45" customHeight="1">
      <c r="B7" s="128" t="s">
        <v>95</v>
      </c>
      <c r="C7" s="165">
        <v>44533</v>
      </c>
      <c r="D7" s="129" t="s">
        <v>486</v>
      </c>
      <c r="E7" s="235" t="s">
        <v>485</v>
      </c>
      <c r="F7" s="160" t="s">
        <v>212</v>
      </c>
      <c r="G7" s="164" t="s">
        <v>98</v>
      </c>
      <c r="H7" s="167" t="s">
        <v>45</v>
      </c>
      <c r="I7" s="175" t="s">
        <v>215</v>
      </c>
      <c r="J7" s="160"/>
    </row>
    <row r="8" spans="2:12" ht="30" customHeight="1">
      <c r="B8" s="99">
        <v>1</v>
      </c>
      <c r="C8" s="166"/>
      <c r="D8" s="66"/>
      <c r="E8" s="66"/>
      <c r="F8" s="66"/>
      <c r="G8" s="66"/>
      <c r="H8" s="68"/>
      <c r="I8" s="66"/>
      <c r="J8" s="66"/>
    </row>
    <row r="9" spans="2:12" ht="30" customHeight="1">
      <c r="B9" s="99">
        <v>2</v>
      </c>
      <c r="C9" s="166"/>
      <c r="D9" s="66"/>
      <c r="E9" s="66"/>
      <c r="F9" s="66"/>
      <c r="G9" s="66"/>
      <c r="H9" s="68"/>
      <c r="I9" s="66"/>
      <c r="J9" s="66"/>
    </row>
    <row r="10" spans="2:12" ht="30" customHeight="1">
      <c r="B10" s="99">
        <v>3</v>
      </c>
      <c r="C10" s="166"/>
      <c r="D10" s="66"/>
      <c r="E10" s="66"/>
      <c r="F10" s="66"/>
      <c r="G10" s="66"/>
      <c r="H10" s="68"/>
      <c r="I10" s="66"/>
      <c r="J10" s="66"/>
    </row>
    <row r="11" spans="2:12" ht="30" customHeight="1">
      <c r="B11" s="99">
        <v>4</v>
      </c>
      <c r="C11" s="166"/>
      <c r="D11" s="66"/>
      <c r="E11" s="66"/>
      <c r="F11" s="66"/>
      <c r="G11" s="66"/>
      <c r="H11" s="68"/>
      <c r="I11" s="66"/>
      <c r="J11" s="66"/>
    </row>
    <row r="12" spans="2:12" ht="30" customHeight="1">
      <c r="B12" s="99">
        <v>5</v>
      </c>
      <c r="C12" s="166"/>
      <c r="D12" s="66"/>
      <c r="E12" s="66"/>
      <c r="F12" s="66"/>
      <c r="G12" s="66"/>
      <c r="H12" s="68"/>
      <c r="I12" s="66"/>
      <c r="J12" s="66"/>
    </row>
    <row r="13" spans="2:12" ht="30" customHeight="1">
      <c r="B13" s="99">
        <v>6</v>
      </c>
      <c r="C13" s="166"/>
      <c r="D13" s="66"/>
      <c r="E13" s="66"/>
      <c r="F13" s="66"/>
      <c r="G13" s="66"/>
      <c r="H13" s="68"/>
      <c r="I13" s="66"/>
      <c r="J13" s="66"/>
    </row>
    <row r="14" spans="2:12" ht="30" customHeight="1">
      <c r="B14" s="99">
        <v>7</v>
      </c>
      <c r="C14" s="166"/>
      <c r="D14" s="66"/>
      <c r="E14" s="66"/>
      <c r="F14" s="66"/>
      <c r="G14" s="66"/>
      <c r="H14" s="68"/>
      <c r="I14" s="66"/>
      <c r="J14" s="66"/>
    </row>
    <row r="15" spans="2:12" ht="30" customHeight="1">
      <c r="B15" s="99">
        <v>8</v>
      </c>
      <c r="C15" s="166"/>
      <c r="D15" s="66"/>
      <c r="E15" s="66"/>
      <c r="F15" s="66"/>
      <c r="G15" s="66"/>
      <c r="H15" s="68"/>
      <c r="I15" s="66"/>
      <c r="J15" s="66"/>
    </row>
    <row r="16" spans="2:12" ht="30" customHeight="1">
      <c r="B16" s="99">
        <v>9</v>
      </c>
      <c r="C16" s="166"/>
      <c r="D16" s="66"/>
      <c r="E16" s="66"/>
      <c r="F16" s="66"/>
      <c r="G16" s="66"/>
      <c r="H16" s="68"/>
      <c r="I16" s="66"/>
      <c r="J16" s="66"/>
    </row>
    <row r="17" spans="2:10" ht="30" customHeight="1">
      <c r="B17" s="99">
        <v>10</v>
      </c>
      <c r="C17" s="166"/>
      <c r="D17" s="66"/>
      <c r="E17" s="66"/>
      <c r="F17" s="66"/>
      <c r="G17" s="66"/>
      <c r="H17" s="68"/>
      <c r="I17" s="66"/>
      <c r="J17" s="66"/>
    </row>
    <row r="18" spans="2:10" ht="30" customHeight="1">
      <c r="B18" s="99">
        <v>11</v>
      </c>
      <c r="C18" s="166"/>
      <c r="D18" s="66"/>
      <c r="E18" s="66"/>
      <c r="F18" s="66"/>
      <c r="G18" s="66"/>
      <c r="H18" s="68"/>
      <c r="I18" s="66"/>
      <c r="J18" s="66"/>
    </row>
    <row r="19" spans="2:10" ht="30" customHeight="1">
      <c r="B19" s="99">
        <v>12</v>
      </c>
      <c r="C19" s="166"/>
      <c r="D19" s="66"/>
      <c r="E19" s="66"/>
      <c r="F19" s="66"/>
      <c r="G19" s="66"/>
      <c r="H19" s="68"/>
      <c r="I19" s="66"/>
      <c r="J19" s="66"/>
    </row>
    <row r="20" spans="2:10" ht="30" customHeight="1">
      <c r="B20" s="99">
        <v>13</v>
      </c>
      <c r="C20" s="166"/>
      <c r="D20" s="66"/>
      <c r="E20" s="66"/>
      <c r="F20" s="66"/>
      <c r="G20" s="66"/>
      <c r="H20" s="68"/>
      <c r="I20" s="66"/>
      <c r="J20" s="66"/>
    </row>
    <row r="21" spans="2:10" ht="30" customHeight="1">
      <c r="B21" s="99">
        <v>14</v>
      </c>
      <c r="C21" s="166"/>
      <c r="D21" s="66"/>
      <c r="E21" s="66"/>
      <c r="F21" s="66"/>
      <c r="G21" s="66"/>
      <c r="H21" s="68"/>
      <c r="I21" s="66"/>
      <c r="J21" s="66"/>
    </row>
    <row r="22" spans="2:10" ht="30" customHeight="1">
      <c r="B22" s="99">
        <v>15</v>
      </c>
      <c r="C22" s="166"/>
      <c r="D22" s="66"/>
      <c r="E22" s="66"/>
      <c r="F22" s="66"/>
      <c r="G22" s="66"/>
      <c r="H22" s="68"/>
      <c r="I22" s="66"/>
      <c r="J22" s="66"/>
    </row>
    <row r="23" spans="2:10" ht="30" customHeight="1">
      <c r="B23" s="99">
        <v>16</v>
      </c>
      <c r="C23" s="166"/>
      <c r="D23" s="66"/>
      <c r="E23" s="66"/>
      <c r="F23" s="66"/>
      <c r="G23" s="66"/>
      <c r="H23" s="68"/>
      <c r="I23" s="66"/>
      <c r="J23" s="66"/>
    </row>
    <row r="24" spans="2:10" ht="30" customHeight="1">
      <c r="B24" s="99">
        <v>17</v>
      </c>
      <c r="C24" s="166"/>
      <c r="D24" s="66"/>
      <c r="E24" s="66"/>
      <c r="F24" s="66"/>
      <c r="G24" s="66"/>
      <c r="H24" s="68"/>
      <c r="I24" s="66"/>
      <c r="J24" s="66"/>
    </row>
    <row r="25" spans="2:10" ht="30" customHeight="1">
      <c r="B25" s="99">
        <v>18</v>
      </c>
      <c r="C25" s="166"/>
      <c r="D25" s="66"/>
      <c r="E25" s="66"/>
      <c r="F25" s="66"/>
      <c r="G25" s="66"/>
      <c r="H25" s="68"/>
      <c r="I25" s="66"/>
      <c r="J25" s="66"/>
    </row>
    <row r="26" spans="2:10" ht="30" customHeight="1">
      <c r="B26" s="99">
        <v>19</v>
      </c>
      <c r="C26" s="166"/>
      <c r="D26" s="66"/>
      <c r="E26" s="66"/>
      <c r="F26" s="66"/>
      <c r="G26" s="66"/>
      <c r="H26" s="68"/>
      <c r="I26" s="66"/>
      <c r="J26" s="66"/>
    </row>
    <row r="27" spans="2:10" ht="30" customHeight="1">
      <c r="B27" s="99">
        <v>20</v>
      </c>
      <c r="C27" s="166"/>
      <c r="D27" s="66"/>
      <c r="E27" s="66"/>
      <c r="F27" s="66"/>
      <c r="G27" s="66"/>
      <c r="H27" s="68"/>
      <c r="I27" s="66"/>
      <c r="J27" s="66"/>
    </row>
    <row r="28" spans="2:10" ht="30" customHeight="1">
      <c r="B28" s="99">
        <v>21</v>
      </c>
      <c r="C28" s="166"/>
      <c r="D28" s="66"/>
      <c r="E28" s="66"/>
      <c r="F28" s="66"/>
      <c r="G28" s="66"/>
      <c r="H28" s="68"/>
      <c r="I28" s="66"/>
      <c r="J28" s="66"/>
    </row>
    <row r="29" spans="2:10" ht="30" customHeight="1">
      <c r="B29" s="99">
        <v>22</v>
      </c>
      <c r="C29" s="166"/>
      <c r="D29" s="66"/>
      <c r="E29" s="66"/>
      <c r="F29" s="66"/>
      <c r="G29" s="66"/>
      <c r="H29" s="68"/>
      <c r="I29" s="66"/>
      <c r="J29" s="66"/>
    </row>
    <row r="30" spans="2:10" ht="30" customHeight="1">
      <c r="B30" s="99">
        <v>23</v>
      </c>
      <c r="C30" s="166"/>
      <c r="D30" s="66"/>
      <c r="E30" s="66"/>
      <c r="F30" s="66"/>
      <c r="G30" s="66"/>
      <c r="H30" s="68"/>
      <c r="I30" s="66"/>
      <c r="J30" s="66"/>
    </row>
    <row r="31" spans="2:10" ht="30" customHeight="1">
      <c r="B31" s="99">
        <v>24</v>
      </c>
      <c r="C31" s="166"/>
      <c r="D31" s="66"/>
      <c r="E31" s="66"/>
      <c r="F31" s="66"/>
      <c r="G31" s="66"/>
      <c r="H31" s="68"/>
      <c r="I31" s="66"/>
      <c r="J31" s="66"/>
    </row>
    <row r="32" spans="2:10" ht="30" customHeight="1">
      <c r="B32" s="99">
        <v>25</v>
      </c>
      <c r="C32" s="166"/>
      <c r="D32" s="66"/>
      <c r="E32" s="66"/>
      <c r="F32" s="66"/>
      <c r="G32" s="66"/>
      <c r="H32" s="68"/>
      <c r="I32" s="66"/>
      <c r="J32" s="66"/>
    </row>
    <row r="33" spans="2:10" ht="30" customHeight="1">
      <c r="B33" s="99">
        <v>26</v>
      </c>
      <c r="C33" s="166"/>
      <c r="D33" s="66"/>
      <c r="E33" s="66"/>
      <c r="F33" s="66"/>
      <c r="G33" s="66"/>
      <c r="H33" s="68"/>
      <c r="I33" s="66"/>
      <c r="J33" s="66"/>
    </row>
    <row r="34" spans="2:10" ht="30" customHeight="1">
      <c r="B34" s="99">
        <v>27</v>
      </c>
      <c r="C34" s="166"/>
      <c r="D34" s="66"/>
      <c r="E34" s="66"/>
      <c r="F34" s="66"/>
      <c r="G34" s="66"/>
      <c r="H34" s="68"/>
      <c r="I34" s="66"/>
      <c r="J34" s="66"/>
    </row>
    <row r="35" spans="2:10" ht="30" customHeight="1">
      <c r="B35" s="99">
        <v>28</v>
      </c>
      <c r="C35" s="166"/>
      <c r="D35" s="66"/>
      <c r="E35" s="66"/>
      <c r="F35" s="66"/>
      <c r="G35" s="66"/>
      <c r="H35" s="68"/>
      <c r="I35" s="66"/>
      <c r="J35" s="66"/>
    </row>
    <row r="36" spans="2:10" ht="30" customHeight="1">
      <c r="B36" s="99">
        <v>29</v>
      </c>
      <c r="C36" s="166"/>
      <c r="D36" s="66"/>
      <c r="E36" s="66"/>
      <c r="F36" s="66"/>
      <c r="G36" s="66"/>
      <c r="H36" s="68"/>
      <c r="I36" s="66"/>
      <c r="J36" s="66"/>
    </row>
    <row r="37" spans="2:10" ht="30" customHeight="1">
      <c r="B37" s="99">
        <v>30</v>
      </c>
      <c r="C37" s="166"/>
      <c r="D37" s="66"/>
      <c r="E37" s="66"/>
      <c r="F37" s="66"/>
      <c r="G37" s="66"/>
      <c r="H37" s="68"/>
      <c r="I37" s="66"/>
      <c r="J37" s="66"/>
    </row>
  </sheetData>
  <mergeCells count="1">
    <mergeCell ref="B3:J3"/>
  </mergeCells>
  <phoneticPr fontId="1"/>
  <dataValidations count="3">
    <dataValidation type="list" allowBlank="1" showInputMessage="1" showErrorMessage="1" sqref="H7:H37" xr:uid="{EDD6A45B-DE73-4D9F-8816-4880A624EC94}">
      <formula1>"○"</formula1>
    </dataValidation>
    <dataValidation type="list" allowBlank="1" showInputMessage="1" showErrorMessage="1" sqref="E8:E37" xr:uid="{FEA96416-FB19-41FF-9635-4428FF638736}">
      <formula1>"起業活動支援,アントレ教育,起業環境の整備,エコシステム"</formula1>
    </dataValidation>
    <dataValidation type="list" allowBlank="1" showInputMessage="1" showErrorMessage="1" sqref="E7" xr:uid="{C1EE0D5D-46C4-4D30-AB58-DC55F6A2F33C}">
      <formula1>"起業活動支援,アントレ教育,起業環境の整備,エコシステム,その他"</formula1>
    </dataValidation>
  </dataValidations>
  <hyperlinks>
    <hyperlink ref="G7" r:id="rId1" xr:uid="{EEF17213-FF69-467B-83C4-074B4EFD77E2}"/>
  </hyperlinks>
  <pageMargins left="0.7" right="0.7" top="0.75" bottom="0.75" header="0.3" footer="0.3"/>
  <pageSetup paperSize="9" scale="46"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95D9-9CE8-4D38-81E0-946FF849EB0C}">
  <dimension ref="A1:Q36"/>
  <sheetViews>
    <sheetView showGridLines="0" tabSelected="1" view="pageBreakPreview" topLeftCell="A8" zoomScaleNormal="100" zoomScaleSheetLayoutView="100" workbookViewId="0">
      <selection activeCell="C33" sqref="C33"/>
    </sheetView>
  </sheetViews>
  <sheetFormatPr defaultColWidth="8.125" defaultRowHeight="13.5"/>
  <cols>
    <col min="1" max="1" width="2.375" style="63" customWidth="1"/>
    <col min="2" max="3" width="17.75" style="63" customWidth="1"/>
    <col min="4" max="16" width="15.75" style="63" customWidth="1"/>
    <col min="17" max="17" width="22.875" style="63" customWidth="1"/>
    <col min="18" max="16384" width="8.125" style="63"/>
  </cols>
  <sheetData>
    <row r="1" spans="1:17">
      <c r="B1" s="83" t="str">
        <f>'活動実績一覧(集計)'!B1</f>
        <v>（2021年度）　SCORE 拠点都市環境整備   完了報告書</v>
      </c>
      <c r="C1" s="83"/>
      <c r="D1" s="64"/>
    </row>
    <row r="3" spans="1:17" ht="24" customHeight="1">
      <c r="B3" s="314" t="str">
        <f>"PF名："&amp;'活動実績一覧(集計)'!C3</f>
        <v>PF名：</v>
      </c>
      <c r="C3" s="314"/>
      <c r="D3" s="314"/>
      <c r="E3" s="314"/>
      <c r="F3" s="314"/>
      <c r="G3" s="314"/>
      <c r="H3" s="314"/>
      <c r="I3" s="314"/>
      <c r="J3" s="314"/>
      <c r="K3" s="314"/>
      <c r="L3" s="314"/>
      <c r="M3" s="314"/>
      <c r="N3" s="314"/>
      <c r="O3" s="314"/>
      <c r="P3" s="314"/>
    </row>
    <row r="5" spans="1:17">
      <c r="B5" s="82" t="s">
        <v>444</v>
      </c>
      <c r="C5" s="82"/>
      <c r="M5" s="64"/>
    </row>
    <row r="6" spans="1:17">
      <c r="B6" s="222" t="s">
        <v>445</v>
      </c>
      <c r="C6" s="222"/>
    </row>
    <row r="7" spans="1:17">
      <c r="B7" s="222" t="s">
        <v>178</v>
      </c>
      <c r="C7" s="222"/>
    </row>
    <row r="8" spans="1:17" ht="7.9" customHeight="1">
      <c r="A8" s="69"/>
      <c r="B8" s="69"/>
      <c r="C8" s="69"/>
      <c r="D8" s="69"/>
    </row>
    <row r="9" spans="1:17" ht="28.15" customHeight="1">
      <c r="B9" s="196"/>
      <c r="C9" s="196"/>
      <c r="D9" s="367" t="s">
        <v>443</v>
      </c>
      <c r="E9" s="367"/>
      <c r="F9" s="367"/>
      <c r="G9" s="367"/>
      <c r="H9" s="367"/>
      <c r="I9" s="367"/>
      <c r="J9" s="367"/>
      <c r="K9" s="367"/>
      <c r="L9" s="229" t="s">
        <v>463</v>
      </c>
      <c r="M9" s="367" t="s">
        <v>177</v>
      </c>
      <c r="N9" s="367"/>
      <c r="O9" s="367"/>
      <c r="P9" s="367"/>
      <c r="Q9" s="247" t="s">
        <v>462</v>
      </c>
    </row>
    <row r="10" spans="1:17" ht="54">
      <c r="B10" s="196" t="s">
        <v>163</v>
      </c>
      <c r="C10" s="196" t="s">
        <v>437</v>
      </c>
      <c r="D10" s="301" t="s">
        <v>438</v>
      </c>
      <c r="E10" s="301"/>
      <c r="F10" s="367" t="s">
        <v>11</v>
      </c>
      <c r="G10" s="367"/>
      <c r="H10" s="367" t="s">
        <v>436</v>
      </c>
      <c r="I10" s="367"/>
      <c r="J10" s="367" t="s">
        <v>132</v>
      </c>
      <c r="K10" s="367"/>
      <c r="L10" s="229"/>
      <c r="M10" s="187" t="s">
        <v>0</v>
      </c>
      <c r="N10" s="187" t="s">
        <v>31</v>
      </c>
      <c r="O10" s="187" t="s">
        <v>32</v>
      </c>
      <c r="P10" s="187" t="s">
        <v>34</v>
      </c>
      <c r="Q10" s="247"/>
    </row>
    <row r="11" spans="1:17">
      <c r="B11" s="196"/>
      <c r="C11" s="196"/>
      <c r="D11" s="187" t="s">
        <v>131</v>
      </c>
      <c r="E11" s="187" t="s">
        <v>7</v>
      </c>
      <c r="F11" s="187" t="s">
        <v>131</v>
      </c>
      <c r="G11" s="187" t="s">
        <v>7</v>
      </c>
      <c r="H11" s="187" t="s">
        <v>131</v>
      </c>
      <c r="I11" s="187" t="s">
        <v>7</v>
      </c>
      <c r="J11" s="187" t="s">
        <v>131</v>
      </c>
      <c r="K11" s="187" t="s">
        <v>7</v>
      </c>
      <c r="L11" s="229"/>
      <c r="M11" s="187" t="s">
        <v>30</v>
      </c>
      <c r="N11" s="187" t="s">
        <v>33</v>
      </c>
      <c r="O11" s="187" t="s">
        <v>131</v>
      </c>
      <c r="P11" s="187" t="s">
        <v>131</v>
      </c>
      <c r="Q11" s="247" t="s">
        <v>131</v>
      </c>
    </row>
    <row r="12" spans="1:17">
      <c r="B12" s="191" t="str">
        <f>'1.GAPファンド'!C9</f>
        <v>（例）〇〇大学</v>
      </c>
      <c r="C12" s="191"/>
      <c r="D12" s="193">
        <v>10000000</v>
      </c>
      <c r="E12" s="110">
        <v>2</v>
      </c>
      <c r="F12" s="193">
        <v>500000</v>
      </c>
      <c r="G12" s="110">
        <v>1</v>
      </c>
      <c r="H12" s="193">
        <v>60000</v>
      </c>
      <c r="I12" s="110">
        <v>2</v>
      </c>
      <c r="J12" s="193">
        <v>800000</v>
      </c>
      <c r="K12" s="110">
        <v>1</v>
      </c>
      <c r="L12" s="193">
        <f>SUM(D12,F12,H12,J12)</f>
        <v>11360000</v>
      </c>
      <c r="M12" s="110">
        <v>3</v>
      </c>
      <c r="N12" s="110">
        <v>2</v>
      </c>
      <c r="O12" s="193">
        <v>80000000</v>
      </c>
      <c r="P12" s="193">
        <v>20000000</v>
      </c>
      <c r="Q12" s="193">
        <f>SUM(O12,P12)</f>
        <v>100000000</v>
      </c>
    </row>
    <row r="13" spans="1:17">
      <c r="B13" s="11">
        <f>'1.GAPファンド'!C10</f>
        <v>0</v>
      </c>
      <c r="C13" s="369"/>
      <c r="D13" s="149"/>
      <c r="E13" s="65"/>
      <c r="F13" s="149"/>
      <c r="G13" s="65"/>
      <c r="H13" s="149"/>
      <c r="I13" s="65"/>
      <c r="J13" s="149"/>
      <c r="K13" s="65"/>
      <c r="L13" s="193">
        <f t="shared" ref="L13:L33" si="0">SUM(D13,F13,H13,J13)</f>
        <v>0</v>
      </c>
      <c r="M13" s="65"/>
      <c r="N13" s="65"/>
      <c r="O13" s="149"/>
      <c r="P13" s="65"/>
      <c r="Q13" s="193">
        <f t="shared" ref="Q13:Q33" si="1">SUM(O13,P13)</f>
        <v>0</v>
      </c>
    </row>
    <row r="14" spans="1:17">
      <c r="B14" s="11">
        <f>'1.GAPファンド'!C11</f>
        <v>0</v>
      </c>
      <c r="C14" s="369"/>
      <c r="D14" s="149"/>
      <c r="E14" s="65"/>
      <c r="F14" s="149"/>
      <c r="G14" s="65"/>
      <c r="H14" s="149"/>
      <c r="I14" s="65"/>
      <c r="J14" s="149"/>
      <c r="K14" s="65"/>
      <c r="L14" s="193">
        <f t="shared" si="0"/>
        <v>0</v>
      </c>
      <c r="M14" s="65"/>
      <c r="N14" s="65"/>
      <c r="O14" s="149"/>
      <c r="P14" s="65"/>
      <c r="Q14" s="193">
        <f t="shared" si="1"/>
        <v>0</v>
      </c>
    </row>
    <row r="15" spans="1:17">
      <c r="B15" s="11">
        <f>'1.GAPファンド'!C12</f>
        <v>0</v>
      </c>
      <c r="C15" s="369"/>
      <c r="D15" s="149"/>
      <c r="E15" s="65"/>
      <c r="F15" s="149"/>
      <c r="G15" s="65"/>
      <c r="H15" s="149"/>
      <c r="I15" s="65"/>
      <c r="J15" s="149"/>
      <c r="K15" s="65"/>
      <c r="L15" s="193">
        <f t="shared" si="0"/>
        <v>0</v>
      </c>
      <c r="M15" s="65"/>
      <c r="N15" s="65"/>
      <c r="O15" s="149"/>
      <c r="P15" s="65"/>
      <c r="Q15" s="193">
        <f t="shared" si="1"/>
        <v>0</v>
      </c>
    </row>
    <row r="16" spans="1:17">
      <c r="B16" s="11">
        <f>'1.GAPファンド'!C13</f>
        <v>0</v>
      </c>
      <c r="C16" s="369"/>
      <c r="D16" s="149"/>
      <c r="E16" s="65"/>
      <c r="F16" s="149"/>
      <c r="G16" s="65"/>
      <c r="H16" s="149"/>
      <c r="I16" s="65"/>
      <c r="J16" s="149"/>
      <c r="K16" s="65"/>
      <c r="L16" s="193">
        <f t="shared" si="0"/>
        <v>0</v>
      </c>
      <c r="M16" s="65"/>
      <c r="N16" s="65"/>
      <c r="O16" s="149"/>
      <c r="P16" s="65"/>
      <c r="Q16" s="193">
        <f t="shared" si="1"/>
        <v>0</v>
      </c>
    </row>
    <row r="17" spans="2:17">
      <c r="B17" s="11">
        <f>'1.GAPファンド'!C14</f>
        <v>0</v>
      </c>
      <c r="C17" s="369"/>
      <c r="D17" s="149"/>
      <c r="E17" s="65"/>
      <c r="F17" s="149"/>
      <c r="G17" s="65"/>
      <c r="H17" s="149"/>
      <c r="I17" s="65"/>
      <c r="J17" s="149"/>
      <c r="K17" s="65"/>
      <c r="L17" s="193">
        <f t="shared" si="0"/>
        <v>0</v>
      </c>
      <c r="M17" s="65"/>
      <c r="N17" s="65"/>
      <c r="O17" s="149"/>
      <c r="P17" s="65"/>
      <c r="Q17" s="193">
        <f t="shared" si="1"/>
        <v>0</v>
      </c>
    </row>
    <row r="18" spans="2:17">
      <c r="B18" s="11">
        <f>'1.GAPファンド'!C15</f>
        <v>0</v>
      </c>
      <c r="C18" s="369"/>
      <c r="D18" s="149"/>
      <c r="E18" s="65"/>
      <c r="F18" s="149"/>
      <c r="G18" s="65"/>
      <c r="H18" s="149"/>
      <c r="I18" s="65"/>
      <c r="J18" s="149"/>
      <c r="K18" s="65"/>
      <c r="L18" s="193">
        <f t="shared" si="0"/>
        <v>0</v>
      </c>
      <c r="M18" s="65"/>
      <c r="N18" s="65"/>
      <c r="O18" s="149"/>
      <c r="P18" s="65"/>
      <c r="Q18" s="193">
        <f t="shared" si="1"/>
        <v>0</v>
      </c>
    </row>
    <row r="19" spans="2:17">
      <c r="B19" s="11">
        <f>'1.GAPファンド'!C16</f>
        <v>0</v>
      </c>
      <c r="C19" s="369"/>
      <c r="D19" s="149"/>
      <c r="E19" s="65"/>
      <c r="F19" s="149"/>
      <c r="G19" s="65"/>
      <c r="H19" s="149"/>
      <c r="I19" s="65"/>
      <c r="J19" s="149"/>
      <c r="K19" s="65"/>
      <c r="L19" s="193">
        <f t="shared" si="0"/>
        <v>0</v>
      </c>
      <c r="M19" s="65"/>
      <c r="N19" s="65"/>
      <c r="O19" s="149"/>
      <c r="P19" s="65"/>
      <c r="Q19" s="193">
        <f t="shared" si="1"/>
        <v>0</v>
      </c>
    </row>
    <row r="20" spans="2:17">
      <c r="B20" s="11">
        <f>'1.GAPファンド'!C17</f>
        <v>0</v>
      </c>
      <c r="C20" s="369"/>
      <c r="D20" s="149"/>
      <c r="E20" s="65"/>
      <c r="F20" s="149"/>
      <c r="G20" s="65"/>
      <c r="H20" s="149"/>
      <c r="I20" s="65"/>
      <c r="J20" s="149"/>
      <c r="K20" s="65"/>
      <c r="L20" s="193">
        <f t="shared" si="0"/>
        <v>0</v>
      </c>
      <c r="M20" s="65"/>
      <c r="N20" s="65"/>
      <c r="O20" s="149"/>
      <c r="P20" s="65"/>
      <c r="Q20" s="193">
        <f t="shared" si="1"/>
        <v>0</v>
      </c>
    </row>
    <row r="21" spans="2:17">
      <c r="B21" s="11">
        <f>'1.GAPファンド'!C18</f>
        <v>0</v>
      </c>
      <c r="C21" s="369"/>
      <c r="D21" s="149"/>
      <c r="E21" s="65"/>
      <c r="F21" s="149"/>
      <c r="G21" s="65"/>
      <c r="H21" s="149"/>
      <c r="I21" s="65"/>
      <c r="J21" s="149"/>
      <c r="K21" s="65"/>
      <c r="L21" s="193">
        <f t="shared" si="0"/>
        <v>0</v>
      </c>
      <c r="M21" s="65"/>
      <c r="N21" s="65"/>
      <c r="O21" s="149"/>
      <c r="P21" s="65"/>
      <c r="Q21" s="193">
        <f t="shared" si="1"/>
        <v>0</v>
      </c>
    </row>
    <row r="22" spans="2:17">
      <c r="B22" s="11">
        <f>'1.GAPファンド'!C19</f>
        <v>0</v>
      </c>
      <c r="C22" s="369"/>
      <c r="D22" s="149"/>
      <c r="E22" s="65"/>
      <c r="F22" s="149"/>
      <c r="G22" s="65"/>
      <c r="H22" s="149"/>
      <c r="I22" s="65"/>
      <c r="J22" s="149"/>
      <c r="K22" s="65"/>
      <c r="L22" s="193">
        <f t="shared" si="0"/>
        <v>0</v>
      </c>
      <c r="M22" s="65"/>
      <c r="N22" s="65"/>
      <c r="O22" s="149"/>
      <c r="P22" s="65"/>
      <c r="Q22" s="193">
        <f t="shared" si="1"/>
        <v>0</v>
      </c>
    </row>
    <row r="23" spans="2:17">
      <c r="B23" s="11">
        <f>'1.GAPファンド'!C20</f>
        <v>0</v>
      </c>
      <c r="C23" s="369"/>
      <c r="D23" s="149"/>
      <c r="E23" s="65"/>
      <c r="F23" s="149"/>
      <c r="G23" s="65"/>
      <c r="H23" s="149"/>
      <c r="I23" s="65"/>
      <c r="J23" s="149"/>
      <c r="K23" s="65"/>
      <c r="L23" s="193">
        <f t="shared" si="0"/>
        <v>0</v>
      </c>
      <c r="M23" s="65"/>
      <c r="N23" s="65"/>
      <c r="O23" s="149"/>
      <c r="P23" s="65"/>
      <c r="Q23" s="193">
        <f t="shared" si="1"/>
        <v>0</v>
      </c>
    </row>
    <row r="24" spans="2:17">
      <c r="B24" s="11">
        <f>'1.GAPファンド'!C21</f>
        <v>0</v>
      </c>
      <c r="C24" s="369"/>
      <c r="D24" s="149"/>
      <c r="E24" s="65"/>
      <c r="F24" s="149"/>
      <c r="G24" s="65"/>
      <c r="H24" s="149"/>
      <c r="I24" s="65"/>
      <c r="J24" s="149"/>
      <c r="K24" s="65"/>
      <c r="L24" s="193">
        <f t="shared" si="0"/>
        <v>0</v>
      </c>
      <c r="M24" s="65"/>
      <c r="N24" s="65"/>
      <c r="O24" s="149"/>
      <c r="P24" s="65"/>
      <c r="Q24" s="193">
        <f t="shared" si="1"/>
        <v>0</v>
      </c>
    </row>
    <row r="25" spans="2:17">
      <c r="B25" s="11">
        <f>'1.GAPファンド'!C22</f>
        <v>0</v>
      </c>
      <c r="C25" s="369"/>
      <c r="D25" s="149"/>
      <c r="E25" s="65"/>
      <c r="F25" s="149"/>
      <c r="G25" s="65"/>
      <c r="H25" s="149"/>
      <c r="I25" s="65"/>
      <c r="J25" s="149"/>
      <c r="K25" s="65"/>
      <c r="L25" s="193">
        <f t="shared" si="0"/>
        <v>0</v>
      </c>
      <c r="M25" s="65"/>
      <c r="N25" s="65"/>
      <c r="O25" s="149"/>
      <c r="P25" s="65"/>
      <c r="Q25" s="193">
        <f t="shared" si="1"/>
        <v>0</v>
      </c>
    </row>
    <row r="26" spans="2:17">
      <c r="B26" s="11">
        <f>'1.GAPファンド'!C23</f>
        <v>0</v>
      </c>
      <c r="C26" s="369"/>
      <c r="D26" s="149"/>
      <c r="E26" s="65"/>
      <c r="F26" s="149"/>
      <c r="G26" s="65"/>
      <c r="H26" s="149"/>
      <c r="I26" s="65"/>
      <c r="J26" s="149"/>
      <c r="K26" s="65"/>
      <c r="L26" s="193">
        <f t="shared" si="0"/>
        <v>0</v>
      </c>
      <c r="M26" s="65"/>
      <c r="N26" s="65"/>
      <c r="O26" s="149"/>
      <c r="P26" s="65"/>
      <c r="Q26" s="193">
        <f t="shared" si="1"/>
        <v>0</v>
      </c>
    </row>
    <row r="27" spans="2:17">
      <c r="B27" s="11">
        <f>'1.GAPファンド'!C24</f>
        <v>0</v>
      </c>
      <c r="C27" s="369"/>
      <c r="D27" s="149"/>
      <c r="E27" s="65"/>
      <c r="F27" s="149"/>
      <c r="G27" s="65"/>
      <c r="H27" s="149"/>
      <c r="I27" s="65"/>
      <c r="J27" s="149"/>
      <c r="K27" s="65"/>
      <c r="L27" s="193">
        <f t="shared" si="0"/>
        <v>0</v>
      </c>
      <c r="M27" s="65"/>
      <c r="N27" s="65"/>
      <c r="O27" s="149"/>
      <c r="P27" s="65"/>
      <c r="Q27" s="193">
        <f t="shared" si="1"/>
        <v>0</v>
      </c>
    </row>
    <row r="28" spans="2:17">
      <c r="B28" s="11">
        <f>'1.GAPファンド'!C25</f>
        <v>0</v>
      </c>
      <c r="C28" s="369"/>
      <c r="D28" s="149"/>
      <c r="E28" s="65"/>
      <c r="F28" s="149"/>
      <c r="G28" s="65"/>
      <c r="H28" s="149"/>
      <c r="I28" s="65"/>
      <c r="J28" s="149"/>
      <c r="K28" s="65"/>
      <c r="L28" s="193">
        <f t="shared" si="0"/>
        <v>0</v>
      </c>
      <c r="M28" s="65"/>
      <c r="N28" s="65"/>
      <c r="O28" s="149"/>
      <c r="P28" s="65"/>
      <c r="Q28" s="193">
        <f t="shared" si="1"/>
        <v>0</v>
      </c>
    </row>
    <row r="29" spans="2:17">
      <c r="B29" s="11">
        <f>'1.GAPファンド'!C26</f>
        <v>0</v>
      </c>
      <c r="C29" s="369"/>
      <c r="D29" s="149"/>
      <c r="E29" s="65"/>
      <c r="F29" s="149"/>
      <c r="G29" s="65"/>
      <c r="H29" s="149"/>
      <c r="I29" s="65"/>
      <c r="J29" s="149"/>
      <c r="K29" s="65"/>
      <c r="L29" s="193">
        <f t="shared" si="0"/>
        <v>0</v>
      </c>
      <c r="M29" s="65"/>
      <c r="N29" s="65"/>
      <c r="O29" s="149"/>
      <c r="P29" s="65"/>
      <c r="Q29" s="193">
        <f t="shared" si="1"/>
        <v>0</v>
      </c>
    </row>
    <row r="30" spans="2:17">
      <c r="B30" s="11">
        <f>'1.GAPファンド'!C27</f>
        <v>0</v>
      </c>
      <c r="C30" s="369"/>
      <c r="D30" s="149"/>
      <c r="E30" s="65"/>
      <c r="F30" s="149"/>
      <c r="G30" s="65"/>
      <c r="H30" s="149"/>
      <c r="I30" s="65"/>
      <c r="J30" s="149"/>
      <c r="K30" s="65"/>
      <c r="L30" s="193">
        <f t="shared" si="0"/>
        <v>0</v>
      </c>
      <c r="M30" s="65"/>
      <c r="N30" s="65"/>
      <c r="O30" s="149"/>
      <c r="P30" s="65"/>
      <c r="Q30" s="193">
        <f t="shared" si="1"/>
        <v>0</v>
      </c>
    </row>
    <row r="31" spans="2:17">
      <c r="B31" s="11">
        <f>'1.GAPファンド'!C28</f>
        <v>0</v>
      </c>
      <c r="C31" s="369"/>
      <c r="D31" s="149"/>
      <c r="E31" s="65"/>
      <c r="F31" s="149"/>
      <c r="G31" s="65"/>
      <c r="H31" s="149"/>
      <c r="I31" s="65"/>
      <c r="J31" s="149"/>
      <c r="K31" s="65"/>
      <c r="L31" s="193">
        <f t="shared" si="0"/>
        <v>0</v>
      </c>
      <c r="M31" s="65"/>
      <c r="N31" s="65"/>
      <c r="O31" s="149"/>
      <c r="P31" s="65"/>
      <c r="Q31" s="193">
        <f t="shared" si="1"/>
        <v>0</v>
      </c>
    </row>
    <row r="32" spans="2:17">
      <c r="B32" s="11">
        <f>'1.GAPファンド'!C29</f>
        <v>0</v>
      </c>
      <c r="C32" s="369"/>
      <c r="D32" s="149"/>
      <c r="E32" s="65"/>
      <c r="F32" s="149"/>
      <c r="G32" s="65"/>
      <c r="H32" s="149"/>
      <c r="I32" s="65"/>
      <c r="J32" s="149"/>
      <c r="K32" s="65"/>
      <c r="L32" s="193">
        <f t="shared" si="0"/>
        <v>0</v>
      </c>
      <c r="M32" s="65"/>
      <c r="N32" s="65"/>
      <c r="O32" s="149"/>
      <c r="P32" s="65"/>
      <c r="Q32" s="193">
        <f t="shared" si="1"/>
        <v>0</v>
      </c>
    </row>
    <row r="33" spans="2:17">
      <c r="B33" s="11">
        <f>'1.GAPファンド'!C30</f>
        <v>0</v>
      </c>
      <c r="C33" s="369"/>
      <c r="D33" s="149"/>
      <c r="E33" s="65"/>
      <c r="F33" s="149"/>
      <c r="G33" s="65"/>
      <c r="H33" s="149"/>
      <c r="I33" s="65"/>
      <c r="J33" s="149"/>
      <c r="K33" s="65"/>
      <c r="L33" s="193">
        <f t="shared" si="0"/>
        <v>0</v>
      </c>
      <c r="M33" s="65"/>
      <c r="N33" s="65"/>
      <c r="O33" s="149"/>
      <c r="P33" s="65"/>
      <c r="Q33" s="193">
        <f t="shared" si="1"/>
        <v>0</v>
      </c>
    </row>
    <row r="34" spans="2:17">
      <c r="B34" s="11" t="s">
        <v>10</v>
      </c>
      <c r="C34" s="370">
        <f>SUM(C13:C33)</f>
        <v>0</v>
      </c>
      <c r="D34" s="11">
        <f t="shared" ref="D34:O34" si="2">SUM(D13:D33)</f>
        <v>0</v>
      </c>
      <c r="E34" s="11">
        <f t="shared" si="2"/>
        <v>0</v>
      </c>
      <c r="F34" s="11">
        <f t="shared" si="2"/>
        <v>0</v>
      </c>
      <c r="G34" s="11">
        <f t="shared" si="2"/>
        <v>0</v>
      </c>
      <c r="H34" s="197">
        <f t="shared" si="2"/>
        <v>0</v>
      </c>
      <c r="I34" s="197">
        <f t="shared" si="2"/>
        <v>0</v>
      </c>
      <c r="J34" s="197">
        <f t="shared" si="2"/>
        <v>0</v>
      </c>
      <c r="K34" s="197">
        <f t="shared" si="2"/>
        <v>0</v>
      </c>
      <c r="L34" s="197">
        <f t="shared" si="2"/>
        <v>0</v>
      </c>
      <c r="M34" s="197">
        <f t="shared" si="2"/>
        <v>0</v>
      </c>
      <c r="N34" s="197">
        <f t="shared" si="2"/>
        <v>0</v>
      </c>
      <c r="O34" s="197">
        <f t="shared" si="2"/>
        <v>0</v>
      </c>
      <c r="P34" s="197">
        <f>SUM(P13:P33)</f>
        <v>0</v>
      </c>
      <c r="Q34" s="239">
        <f>SUM(Q13:Q33)</f>
        <v>0</v>
      </c>
    </row>
    <row r="35" spans="2:17">
      <c r="D35" s="195"/>
    </row>
    <row r="36" spans="2:17" ht="19.5" customHeight="1"/>
  </sheetData>
  <mergeCells count="7">
    <mergeCell ref="B3:P3"/>
    <mergeCell ref="M9:P9"/>
    <mergeCell ref="D10:E10"/>
    <mergeCell ref="F10:G10"/>
    <mergeCell ref="H10:I10"/>
    <mergeCell ref="D9:K9"/>
    <mergeCell ref="J10:K10"/>
  </mergeCells>
  <phoneticPr fontId="1"/>
  <pageMargins left="0.7" right="0.7" top="0.75" bottom="0.75" header="0.3" footer="0.3"/>
  <pageSetup paperSize="9" scale="46"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56B0-7659-4B1C-AF28-35D48DCA4751}">
  <dimension ref="A1:O41"/>
  <sheetViews>
    <sheetView view="pageBreakPreview" topLeftCell="E4" zoomScaleNormal="100" zoomScaleSheetLayoutView="100" workbookViewId="0">
      <selection activeCell="M23" sqref="M23"/>
    </sheetView>
  </sheetViews>
  <sheetFormatPr defaultColWidth="8.75" defaultRowHeight="13.5"/>
  <cols>
    <col min="1" max="1" width="2.75" style="1" customWidth="1"/>
    <col min="2" max="2" width="5.875" style="1" customWidth="1"/>
    <col min="3" max="3" width="17.375" style="1" customWidth="1"/>
    <col min="4" max="4" width="10.75" style="1" customWidth="1"/>
    <col min="5" max="5" width="17.75" style="1" customWidth="1"/>
    <col min="6" max="6" width="25.125" style="1" customWidth="1"/>
    <col min="7" max="8" width="13.5" style="1" customWidth="1"/>
    <col min="9" max="10" width="21.125" style="1" customWidth="1"/>
    <col min="11" max="11" width="19.75" style="1" customWidth="1"/>
    <col min="12" max="12" width="47" style="1" customWidth="1"/>
    <col min="13" max="13" width="18.25" style="1" customWidth="1"/>
    <col min="14" max="14" width="8" style="1" customWidth="1"/>
    <col min="15" max="15" width="16.25" style="1" customWidth="1"/>
    <col min="16" max="16384" width="8.75" style="1"/>
  </cols>
  <sheetData>
    <row r="1" spans="1:15" s="63" customFormat="1">
      <c r="B1" s="82" t="str">
        <f>'活動実績一覧(集計)'!B1</f>
        <v>（2021年度）　SCORE 拠点都市環境整備   完了報告書</v>
      </c>
      <c r="C1" s="64"/>
    </row>
    <row r="2" spans="1:15" s="63" customFormat="1"/>
    <row r="3" spans="1:15" s="63" customFormat="1" ht="24" customHeight="1">
      <c r="B3" s="314" t="str">
        <f>"PF名："&amp;'活動実績一覧(集計)'!C3</f>
        <v>PF名：</v>
      </c>
      <c r="C3" s="314"/>
      <c r="D3" s="314"/>
      <c r="E3" s="314"/>
      <c r="F3" s="314"/>
      <c r="G3" s="314"/>
      <c r="H3" s="314"/>
      <c r="I3" s="314"/>
      <c r="J3" s="314"/>
      <c r="K3" s="314"/>
      <c r="L3" s="314"/>
      <c r="M3" s="314"/>
      <c r="N3" s="314"/>
      <c r="O3" s="314"/>
    </row>
    <row r="4" spans="1:15" s="63" customFormat="1">
      <c r="A4" s="1"/>
      <c r="B4" s="64"/>
    </row>
    <row r="5" spans="1:15">
      <c r="A5" s="63"/>
      <c r="B5" s="142" t="s">
        <v>390</v>
      </c>
      <c r="C5" s="142"/>
      <c r="D5" s="142"/>
      <c r="E5" s="142"/>
      <c r="F5" s="143"/>
      <c r="G5" s="143"/>
      <c r="H5" s="143"/>
      <c r="I5" s="144"/>
      <c r="J5" s="144"/>
      <c r="K5" s="144"/>
    </row>
    <row r="6" spans="1:15" s="63" customFormat="1">
      <c r="A6" s="1"/>
      <c r="B6" s="222" t="s">
        <v>203</v>
      </c>
      <c r="C6" s="223"/>
      <c r="D6" s="223"/>
      <c r="E6" s="223"/>
      <c r="F6" s="223"/>
      <c r="G6" s="223"/>
      <c r="H6" s="223"/>
      <c r="I6" s="223"/>
      <c r="J6" s="223"/>
      <c r="K6" s="223"/>
      <c r="L6" s="223"/>
    </row>
    <row r="7" spans="1:15" s="63" customFormat="1">
      <c r="A7" s="1"/>
      <c r="B7" s="222" t="s">
        <v>204</v>
      </c>
      <c r="C7" s="223"/>
      <c r="D7" s="223"/>
      <c r="E7" s="223"/>
      <c r="F7" s="223"/>
      <c r="G7" s="223"/>
      <c r="H7" s="223"/>
      <c r="I7" s="223"/>
      <c r="J7" s="223"/>
      <c r="K7" s="223"/>
      <c r="L7" s="223"/>
    </row>
    <row r="8" spans="1:15" s="63" customFormat="1" ht="80.45" customHeight="1">
      <c r="A8" s="1"/>
      <c r="B8" s="368" t="s">
        <v>236</v>
      </c>
      <c r="C8" s="368"/>
      <c r="D8" s="368"/>
      <c r="E8" s="368"/>
      <c r="F8" s="368"/>
      <c r="G8" s="368"/>
      <c r="H8" s="368"/>
      <c r="I8" s="368"/>
      <c r="J8" s="368"/>
      <c r="K8" s="368"/>
      <c r="L8" s="368"/>
    </row>
    <row r="9" spans="1:15" s="63" customFormat="1"/>
    <row r="10" spans="1:15" ht="43.15" customHeight="1">
      <c r="B10" s="74" t="s">
        <v>88</v>
      </c>
      <c r="C10" s="74" t="s">
        <v>426</v>
      </c>
      <c r="D10" s="135" t="s">
        <v>202</v>
      </c>
      <c r="E10" s="74" t="s">
        <v>89</v>
      </c>
      <c r="F10" s="74" t="s">
        <v>90</v>
      </c>
      <c r="G10" s="74" t="s">
        <v>91</v>
      </c>
      <c r="H10" s="186" t="s">
        <v>482</v>
      </c>
      <c r="I10" s="74" t="s">
        <v>92</v>
      </c>
      <c r="J10" s="186" t="s">
        <v>483</v>
      </c>
      <c r="K10" s="74" t="s">
        <v>179</v>
      </c>
      <c r="L10" s="74" t="s">
        <v>59</v>
      </c>
      <c r="M10" s="74" t="s">
        <v>237</v>
      </c>
      <c r="N10" s="74" t="s">
        <v>176</v>
      </c>
      <c r="O10" s="74" t="s">
        <v>78</v>
      </c>
    </row>
    <row r="11" spans="1:15" ht="40.5">
      <c r="B11" s="150" t="s">
        <v>181</v>
      </c>
      <c r="C11" s="120" t="s">
        <v>180</v>
      </c>
      <c r="D11" s="120" t="s">
        <v>205</v>
      </c>
      <c r="E11" s="120" t="s">
        <v>170</v>
      </c>
      <c r="F11" s="151" t="s">
        <v>93</v>
      </c>
      <c r="G11" s="173">
        <v>44550</v>
      </c>
      <c r="H11" s="173" t="s">
        <v>161</v>
      </c>
      <c r="I11" s="119" t="s">
        <v>447</v>
      </c>
      <c r="J11" s="173" t="s">
        <v>446</v>
      </c>
      <c r="K11" s="152" t="s">
        <v>108</v>
      </c>
      <c r="L11" s="109" t="s">
        <v>109</v>
      </c>
      <c r="M11" s="153">
        <v>10000000</v>
      </c>
      <c r="N11" s="114"/>
      <c r="O11" s="125" t="s">
        <v>201</v>
      </c>
    </row>
    <row r="12" spans="1:15">
      <c r="B12" s="145">
        <v>1</v>
      </c>
      <c r="C12" s="254"/>
      <c r="D12" s="172"/>
      <c r="E12" s="172"/>
      <c r="F12" s="147"/>
      <c r="G12" s="174"/>
      <c r="H12" s="174"/>
      <c r="I12" s="147"/>
      <c r="J12" s="174"/>
      <c r="K12" s="147"/>
      <c r="L12" s="3"/>
      <c r="M12" s="148"/>
      <c r="N12" s="68"/>
      <c r="O12" s="3"/>
    </row>
    <row r="13" spans="1:15">
      <c r="B13" s="145">
        <v>2</v>
      </c>
      <c r="C13" s="254"/>
      <c r="D13" s="172"/>
      <c r="E13" s="172"/>
      <c r="F13" s="147"/>
      <c r="G13" s="174"/>
      <c r="H13" s="174"/>
      <c r="I13" s="147"/>
      <c r="J13" s="174"/>
      <c r="K13" s="147"/>
      <c r="L13" s="3"/>
      <c r="M13" s="148"/>
      <c r="N13" s="68"/>
      <c r="O13" s="3"/>
    </row>
    <row r="14" spans="1:15">
      <c r="B14" s="145">
        <v>3</v>
      </c>
      <c r="C14" s="254"/>
      <c r="D14" s="172"/>
      <c r="E14" s="172"/>
      <c r="F14" s="147"/>
      <c r="G14" s="174"/>
      <c r="H14" s="174"/>
      <c r="I14" s="147"/>
      <c r="J14" s="174"/>
      <c r="K14" s="147"/>
      <c r="L14" s="3"/>
      <c r="M14" s="148"/>
      <c r="N14" s="68"/>
      <c r="O14" s="3"/>
    </row>
    <row r="15" spans="1:15">
      <c r="B15" s="145">
        <v>4</v>
      </c>
      <c r="C15" s="254"/>
      <c r="D15" s="172"/>
      <c r="E15" s="172"/>
      <c r="F15" s="147"/>
      <c r="G15" s="174"/>
      <c r="H15" s="174"/>
      <c r="I15" s="147"/>
      <c r="J15" s="174"/>
      <c r="K15" s="147"/>
      <c r="L15" s="3"/>
      <c r="M15" s="148"/>
      <c r="N15" s="68"/>
      <c r="O15" s="3"/>
    </row>
    <row r="16" spans="1:15">
      <c r="B16" s="145">
        <v>5</v>
      </c>
      <c r="C16" s="254"/>
      <c r="D16" s="172"/>
      <c r="E16" s="172"/>
      <c r="F16" s="147"/>
      <c r="G16" s="174"/>
      <c r="H16" s="174"/>
      <c r="I16" s="147"/>
      <c r="J16" s="174"/>
      <c r="K16" s="147"/>
      <c r="L16" s="3"/>
      <c r="M16" s="148"/>
      <c r="N16" s="68"/>
      <c r="O16" s="3"/>
    </row>
    <row r="17" spans="2:15">
      <c r="B17" s="145">
        <v>6</v>
      </c>
      <c r="C17" s="254"/>
      <c r="D17" s="172"/>
      <c r="E17" s="172"/>
      <c r="F17" s="147"/>
      <c r="G17" s="174"/>
      <c r="H17" s="174"/>
      <c r="I17" s="147"/>
      <c r="J17" s="174"/>
      <c r="K17" s="147"/>
      <c r="L17" s="3"/>
      <c r="M17" s="148"/>
      <c r="N17" s="68"/>
      <c r="O17" s="3"/>
    </row>
    <row r="18" spans="2:15">
      <c r="B18" s="145">
        <v>7</v>
      </c>
      <c r="C18" s="254"/>
      <c r="D18" s="172"/>
      <c r="E18" s="172"/>
      <c r="F18" s="147"/>
      <c r="G18" s="174"/>
      <c r="H18" s="174"/>
      <c r="I18" s="147"/>
      <c r="J18" s="174"/>
      <c r="K18" s="147"/>
      <c r="L18" s="3"/>
      <c r="M18" s="148"/>
      <c r="N18" s="68"/>
      <c r="O18" s="3"/>
    </row>
    <row r="19" spans="2:15">
      <c r="B19" s="145">
        <v>8</v>
      </c>
      <c r="C19" s="254"/>
      <c r="D19" s="172"/>
      <c r="E19" s="172"/>
      <c r="F19" s="147"/>
      <c r="G19" s="174"/>
      <c r="H19" s="174"/>
      <c r="I19" s="147"/>
      <c r="J19" s="174"/>
      <c r="K19" s="147"/>
      <c r="L19" s="3"/>
      <c r="M19" s="148"/>
      <c r="N19" s="68"/>
      <c r="O19" s="3"/>
    </row>
    <row r="20" spans="2:15">
      <c r="B20" s="145">
        <v>9</v>
      </c>
      <c r="C20" s="254"/>
      <c r="D20" s="172"/>
      <c r="E20" s="172"/>
      <c r="F20" s="147"/>
      <c r="G20" s="174"/>
      <c r="H20" s="174"/>
      <c r="I20" s="147"/>
      <c r="J20" s="174"/>
      <c r="K20" s="147"/>
      <c r="L20" s="3"/>
      <c r="M20" s="148"/>
      <c r="N20" s="68"/>
      <c r="O20" s="3"/>
    </row>
    <row r="21" spans="2:15">
      <c r="B21" s="145">
        <v>10</v>
      </c>
      <c r="C21" s="254"/>
      <c r="D21" s="172"/>
      <c r="E21" s="172"/>
      <c r="F21" s="147"/>
      <c r="G21" s="174"/>
      <c r="H21" s="174"/>
      <c r="I21" s="147"/>
      <c r="J21" s="174"/>
      <c r="K21" s="147"/>
      <c r="L21" s="3"/>
      <c r="M21" s="148"/>
      <c r="N21" s="68"/>
      <c r="O21" s="3"/>
    </row>
    <row r="22" spans="2:15">
      <c r="B22" s="145">
        <v>11</v>
      </c>
      <c r="C22" s="254"/>
      <c r="D22" s="172"/>
      <c r="E22" s="172"/>
      <c r="F22" s="147"/>
      <c r="G22" s="174"/>
      <c r="H22" s="174"/>
      <c r="I22" s="147"/>
      <c r="J22" s="174"/>
      <c r="K22" s="147"/>
      <c r="L22" s="3"/>
      <c r="M22" s="148"/>
      <c r="N22" s="68"/>
      <c r="O22" s="3"/>
    </row>
    <row r="23" spans="2:15">
      <c r="B23" s="145">
        <v>12</v>
      </c>
      <c r="C23" s="254"/>
      <c r="D23" s="172"/>
      <c r="E23" s="172"/>
      <c r="F23" s="147"/>
      <c r="G23" s="174"/>
      <c r="H23" s="174"/>
      <c r="I23" s="147"/>
      <c r="J23" s="174"/>
      <c r="K23" s="147"/>
      <c r="L23" s="3"/>
      <c r="M23" s="148"/>
      <c r="N23" s="68"/>
      <c r="O23" s="3"/>
    </row>
    <row r="24" spans="2:15">
      <c r="B24" s="145">
        <v>13</v>
      </c>
      <c r="C24" s="254"/>
      <c r="D24" s="172"/>
      <c r="E24" s="172"/>
      <c r="F24" s="147"/>
      <c r="G24" s="174"/>
      <c r="H24" s="174"/>
      <c r="I24" s="147"/>
      <c r="J24" s="174"/>
      <c r="K24" s="147"/>
      <c r="L24" s="3"/>
      <c r="M24" s="148"/>
      <c r="N24" s="68"/>
      <c r="O24" s="3"/>
    </row>
    <row r="25" spans="2:15">
      <c r="B25" s="145">
        <v>14</v>
      </c>
      <c r="C25" s="254"/>
      <c r="D25" s="172"/>
      <c r="E25" s="172"/>
      <c r="F25" s="147"/>
      <c r="G25" s="174"/>
      <c r="H25" s="174"/>
      <c r="I25" s="147"/>
      <c r="J25" s="174"/>
      <c r="K25" s="147"/>
      <c r="L25" s="3"/>
      <c r="M25" s="148"/>
      <c r="N25" s="68"/>
      <c r="O25" s="3"/>
    </row>
    <row r="26" spans="2:15">
      <c r="B26" s="145">
        <v>15</v>
      </c>
      <c r="C26" s="254"/>
      <c r="D26" s="172"/>
      <c r="E26" s="172"/>
      <c r="F26" s="146"/>
      <c r="G26" s="174"/>
      <c r="H26" s="174"/>
      <c r="I26" s="147"/>
      <c r="J26" s="174"/>
      <c r="K26" s="147"/>
      <c r="L26" s="3"/>
      <c r="M26" s="148"/>
      <c r="N26" s="68"/>
      <c r="O26" s="3"/>
    </row>
    <row r="27" spans="2:15">
      <c r="B27" s="145">
        <v>16</v>
      </c>
      <c r="C27" s="254"/>
      <c r="D27" s="172"/>
      <c r="E27" s="172"/>
      <c r="F27" s="147"/>
      <c r="G27" s="174"/>
      <c r="H27" s="174"/>
      <c r="I27" s="147"/>
      <c r="J27" s="174"/>
      <c r="K27" s="147"/>
      <c r="L27" s="3"/>
      <c r="M27" s="148"/>
      <c r="N27" s="68"/>
      <c r="O27" s="3"/>
    </row>
    <row r="28" spans="2:15">
      <c r="B28" s="145">
        <v>17</v>
      </c>
      <c r="C28" s="254"/>
      <c r="D28" s="172"/>
      <c r="E28" s="172"/>
      <c r="F28" s="147"/>
      <c r="G28" s="174"/>
      <c r="H28" s="174"/>
      <c r="I28" s="147"/>
      <c r="J28" s="174"/>
      <c r="K28" s="147"/>
      <c r="L28" s="3"/>
      <c r="M28" s="148"/>
      <c r="N28" s="68"/>
      <c r="O28" s="3"/>
    </row>
    <row r="29" spans="2:15">
      <c r="B29" s="145">
        <v>18</v>
      </c>
      <c r="C29" s="254"/>
      <c r="D29" s="172"/>
      <c r="E29" s="172"/>
      <c r="F29" s="147"/>
      <c r="G29" s="174"/>
      <c r="H29" s="174"/>
      <c r="I29" s="147"/>
      <c r="J29" s="174"/>
      <c r="K29" s="147"/>
      <c r="L29" s="3"/>
      <c r="M29" s="148"/>
      <c r="N29" s="68"/>
      <c r="O29" s="3"/>
    </row>
    <row r="30" spans="2:15">
      <c r="B30" s="145">
        <v>19</v>
      </c>
      <c r="C30" s="254"/>
      <c r="D30" s="172"/>
      <c r="E30" s="172"/>
      <c r="F30" s="147"/>
      <c r="G30" s="174"/>
      <c r="H30" s="174"/>
      <c r="I30" s="147"/>
      <c r="J30" s="174"/>
      <c r="K30" s="147"/>
      <c r="L30" s="3"/>
      <c r="M30" s="148"/>
      <c r="N30" s="68"/>
      <c r="O30" s="3"/>
    </row>
    <row r="31" spans="2:15">
      <c r="B31" s="145">
        <v>20</v>
      </c>
      <c r="C31" s="254"/>
      <c r="D31" s="172"/>
      <c r="E31" s="172"/>
      <c r="F31" s="147"/>
      <c r="G31" s="174"/>
      <c r="H31" s="174"/>
      <c r="I31" s="147"/>
      <c r="J31" s="174"/>
      <c r="K31" s="147"/>
      <c r="L31" s="3"/>
      <c r="M31" s="148"/>
      <c r="N31" s="68"/>
      <c r="O31" s="3"/>
    </row>
    <row r="32" spans="2:15">
      <c r="B32" s="145">
        <v>21</v>
      </c>
      <c r="C32" s="254"/>
      <c r="D32" s="172"/>
      <c r="E32" s="172"/>
      <c r="F32" s="147"/>
      <c r="G32" s="174"/>
      <c r="H32" s="174"/>
      <c r="I32" s="147"/>
      <c r="J32" s="174"/>
      <c r="K32" s="147"/>
      <c r="L32" s="3"/>
      <c r="M32" s="148"/>
      <c r="N32" s="68"/>
      <c r="O32" s="3"/>
    </row>
    <row r="33" spans="2:15">
      <c r="B33" s="145">
        <v>22</v>
      </c>
      <c r="C33" s="254"/>
      <c r="D33" s="172"/>
      <c r="E33" s="172"/>
      <c r="F33" s="147"/>
      <c r="G33" s="174"/>
      <c r="H33" s="174"/>
      <c r="I33" s="147"/>
      <c r="J33" s="174"/>
      <c r="K33" s="147"/>
      <c r="L33" s="3"/>
      <c r="M33" s="148"/>
      <c r="N33" s="68"/>
      <c r="O33" s="3"/>
    </row>
    <row r="34" spans="2:15">
      <c r="B34" s="145">
        <v>23</v>
      </c>
      <c r="C34" s="254"/>
      <c r="D34" s="172"/>
      <c r="E34" s="172"/>
      <c r="F34" s="147"/>
      <c r="G34" s="174"/>
      <c r="H34" s="174"/>
      <c r="I34" s="147"/>
      <c r="J34" s="174"/>
      <c r="K34" s="147"/>
      <c r="L34" s="3"/>
      <c r="M34" s="148"/>
      <c r="N34" s="68"/>
      <c r="O34" s="3"/>
    </row>
    <row r="35" spans="2:15">
      <c r="B35" s="145">
        <v>24</v>
      </c>
      <c r="C35" s="254"/>
      <c r="D35" s="172"/>
      <c r="E35" s="172"/>
      <c r="F35" s="147"/>
      <c r="G35" s="174"/>
      <c r="H35" s="174"/>
      <c r="I35" s="147"/>
      <c r="J35" s="174"/>
      <c r="K35" s="147"/>
      <c r="L35" s="3"/>
      <c r="M35" s="148"/>
      <c r="N35" s="68"/>
      <c r="O35" s="3"/>
    </row>
    <row r="36" spans="2:15">
      <c r="B36" s="145">
        <v>25</v>
      </c>
      <c r="C36" s="254"/>
      <c r="D36" s="172"/>
      <c r="E36" s="172"/>
      <c r="F36" s="147"/>
      <c r="G36" s="174"/>
      <c r="H36" s="174"/>
      <c r="I36" s="147"/>
      <c r="J36" s="174"/>
      <c r="K36" s="147"/>
      <c r="L36" s="3"/>
      <c r="M36" s="148"/>
      <c r="N36" s="68"/>
      <c r="O36" s="3"/>
    </row>
    <row r="37" spans="2:15">
      <c r="B37" s="145">
        <v>26</v>
      </c>
      <c r="C37" s="254"/>
      <c r="D37" s="172"/>
      <c r="E37" s="172"/>
      <c r="F37" s="147"/>
      <c r="G37" s="174"/>
      <c r="H37" s="174"/>
      <c r="I37" s="147"/>
      <c r="J37" s="174"/>
      <c r="K37" s="147"/>
      <c r="L37" s="3"/>
      <c r="M37" s="148"/>
      <c r="N37" s="68"/>
      <c r="O37" s="3"/>
    </row>
    <row r="38" spans="2:15">
      <c r="B38" s="145">
        <v>27</v>
      </c>
      <c r="C38" s="254"/>
      <c r="D38" s="172"/>
      <c r="E38" s="172"/>
      <c r="F38" s="147"/>
      <c r="G38" s="174"/>
      <c r="H38" s="174"/>
      <c r="I38" s="147"/>
      <c r="J38" s="174"/>
      <c r="K38" s="147"/>
      <c r="L38" s="3"/>
      <c r="M38" s="148"/>
      <c r="N38" s="68"/>
      <c r="O38" s="3"/>
    </row>
    <row r="39" spans="2:15">
      <c r="B39" s="145">
        <v>28</v>
      </c>
      <c r="C39" s="254"/>
      <c r="D39" s="172"/>
      <c r="E39" s="172"/>
      <c r="F39" s="147"/>
      <c r="G39" s="174"/>
      <c r="H39" s="174"/>
      <c r="I39" s="147"/>
      <c r="J39" s="174"/>
      <c r="K39" s="147"/>
      <c r="L39" s="3"/>
      <c r="M39" s="148"/>
      <c r="N39" s="68"/>
      <c r="O39" s="3"/>
    </row>
    <row r="40" spans="2:15">
      <c r="B40" s="145">
        <v>29</v>
      </c>
      <c r="C40" s="254"/>
      <c r="D40" s="172"/>
      <c r="E40" s="172"/>
      <c r="F40" s="147"/>
      <c r="G40" s="174"/>
      <c r="H40" s="174"/>
      <c r="I40" s="147"/>
      <c r="J40" s="174"/>
      <c r="K40" s="147"/>
      <c r="L40" s="3"/>
      <c r="M40" s="148"/>
      <c r="N40" s="68"/>
      <c r="O40" s="3"/>
    </row>
    <row r="41" spans="2:15">
      <c r="B41" s="145">
        <v>30</v>
      </c>
      <c r="C41" s="254"/>
      <c r="D41" s="172"/>
      <c r="E41" s="172"/>
      <c r="F41" s="146"/>
      <c r="G41" s="174"/>
      <c r="H41" s="174"/>
      <c r="I41" s="147"/>
      <c r="J41" s="174"/>
      <c r="K41" s="147"/>
      <c r="L41" s="3"/>
      <c r="M41" s="148"/>
      <c r="N41" s="68"/>
      <c r="O41" s="3"/>
    </row>
  </sheetData>
  <mergeCells count="2">
    <mergeCell ref="B3:O3"/>
    <mergeCell ref="B8:L8"/>
  </mergeCells>
  <phoneticPr fontId="1"/>
  <dataValidations count="4">
    <dataValidation type="list" allowBlank="1" showInputMessage="1" showErrorMessage="1" sqref="E11:E41" xr:uid="{91255F70-18C9-4F2D-8A9C-D258A9D768B1}">
      <formula1>"ライフサイエンス,環境・エネルギー,情報通信,ナノテクノロジー・材料 ,農林水産,その他"</formula1>
    </dataValidation>
    <dataValidation type="list" allowBlank="1" showInputMessage="1" showErrorMessage="1" sqref="N11:N41" xr:uid="{86BC1553-2F44-4F77-B682-BBF1F3601B83}">
      <formula1>"○"</formula1>
    </dataValidation>
    <dataValidation type="list" allowBlank="1" showInputMessage="1" showErrorMessage="1" sqref="D11:D41" xr:uid="{81EBA06E-BBCF-4960-9C64-FFB2B6A303A4}">
      <formula1>"(1)特許による技術移転,(2)特許以外による技術移転,(3)人材移転,(4)その他"</formula1>
    </dataValidation>
    <dataValidation type="list" allowBlank="1" showInputMessage="1" showErrorMessage="1" sqref="C11:C41" xr:uid="{D3F93717-9C4B-4BB7-9608-4369A38D43E3}">
      <formula1>"研究開発型,アントレプログラム,その他"</formula1>
    </dataValidation>
  </dataValidations>
  <pageMargins left="0.7" right="0.7" top="0.75" bottom="0.75" header="0.3" footer="0.3"/>
  <pageSetup paperSize="9" scale="4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638E3-1335-486C-9D63-A8CCF66B0C85}">
  <dimension ref="B1:R38"/>
  <sheetViews>
    <sheetView view="pageBreakPreview" zoomScale="80" zoomScaleNormal="100" zoomScaleSheetLayoutView="80" workbookViewId="0">
      <selection activeCell="L9" sqref="L9"/>
    </sheetView>
  </sheetViews>
  <sheetFormatPr defaultColWidth="8.75" defaultRowHeight="13.5"/>
  <cols>
    <col min="1" max="1" width="2.375" style="1" customWidth="1"/>
    <col min="2" max="2" width="5.625" style="1" customWidth="1"/>
    <col min="3" max="3" width="30.625" style="1" customWidth="1"/>
    <col min="4" max="6" width="17.75" style="1" customWidth="1"/>
    <col min="7" max="7" width="20.625" style="1" customWidth="1"/>
    <col min="8" max="8" width="33" style="1" customWidth="1"/>
    <col min="9" max="9" width="61.375" style="1" customWidth="1"/>
    <col min="10" max="11" width="20.625" style="1" customWidth="1"/>
    <col min="12" max="12" width="14.75" style="1" customWidth="1"/>
    <col min="13" max="13" width="93.375" style="1" customWidth="1"/>
    <col min="14" max="14" width="69.375" style="1" customWidth="1"/>
    <col min="15" max="16384" width="8.75" style="1"/>
  </cols>
  <sheetData>
    <row r="1" spans="2:18">
      <c r="B1" s="81" t="str">
        <f>'活動実績一覧(集計)'!B1</f>
        <v>（2021年度）　SCORE 拠点都市環境整備   完了報告書</v>
      </c>
      <c r="C1" s="6"/>
      <c r="D1" s="6"/>
      <c r="E1" s="6"/>
      <c r="F1" s="6"/>
      <c r="G1" s="6"/>
      <c r="H1" s="6"/>
      <c r="I1" s="6"/>
      <c r="J1" s="6"/>
      <c r="K1" s="6"/>
      <c r="L1" s="6"/>
    </row>
    <row r="3" spans="2:18" ht="24" customHeight="1">
      <c r="B3" s="302" t="str">
        <f>"PF名："&amp;'活動実績一覧(集計)'!C3</f>
        <v>PF名：</v>
      </c>
      <c r="C3" s="302"/>
      <c r="D3" s="302"/>
      <c r="E3" s="302"/>
      <c r="F3" s="302"/>
      <c r="G3" s="302"/>
      <c r="H3" s="302"/>
      <c r="I3" s="302"/>
      <c r="J3" s="302"/>
      <c r="K3" s="302"/>
      <c r="L3" s="302"/>
      <c r="M3" s="302"/>
    </row>
    <row r="5" spans="2:18">
      <c r="B5" s="86" t="s">
        <v>279</v>
      </c>
    </row>
    <row r="6" spans="2:18" ht="18" customHeight="1">
      <c r="B6" s="315" t="s">
        <v>36</v>
      </c>
      <c r="C6" s="315" t="s">
        <v>37</v>
      </c>
      <c r="D6" s="319" t="s">
        <v>427</v>
      </c>
      <c r="E6" s="319" t="s">
        <v>428</v>
      </c>
      <c r="F6" s="319" t="s">
        <v>429</v>
      </c>
      <c r="G6" s="315" t="s">
        <v>430</v>
      </c>
      <c r="H6" s="319" t="s">
        <v>144</v>
      </c>
      <c r="I6" s="317" t="s">
        <v>183</v>
      </c>
      <c r="J6" s="318"/>
      <c r="K6" s="318"/>
      <c r="L6" s="316" t="s">
        <v>431</v>
      </c>
      <c r="M6" s="316" t="s">
        <v>404</v>
      </c>
    </row>
    <row r="7" spans="2:18" ht="18" customHeight="1">
      <c r="B7" s="315"/>
      <c r="C7" s="315"/>
      <c r="D7" s="320"/>
      <c r="E7" s="320"/>
      <c r="F7" s="320"/>
      <c r="G7" s="315"/>
      <c r="H7" s="320"/>
      <c r="I7" s="90" t="s">
        <v>14</v>
      </c>
      <c r="J7" s="91" t="s">
        <v>21</v>
      </c>
      <c r="K7" s="92" t="s">
        <v>20</v>
      </c>
      <c r="L7" s="316"/>
      <c r="M7" s="316"/>
    </row>
    <row r="8" spans="2:18" ht="36.6" customHeight="1">
      <c r="B8" s="126" t="s">
        <v>95</v>
      </c>
      <c r="C8" s="114"/>
      <c r="D8" s="114"/>
      <c r="E8" s="114"/>
      <c r="F8" s="114"/>
      <c r="G8" s="114"/>
      <c r="H8" s="114"/>
      <c r="I8" s="241" t="s">
        <v>468</v>
      </c>
      <c r="J8" s="116" t="s">
        <v>96</v>
      </c>
      <c r="K8" s="117" t="s">
        <v>145</v>
      </c>
      <c r="L8" s="125">
        <v>10</v>
      </c>
      <c r="M8" s="234" t="s">
        <v>422</v>
      </c>
      <c r="N8" s="230"/>
      <c r="O8" s="230"/>
      <c r="P8" s="230"/>
      <c r="Q8" s="230"/>
      <c r="R8" s="231"/>
    </row>
    <row r="9" spans="2:18" ht="18" customHeight="1">
      <c r="B9" s="99">
        <v>1</v>
      </c>
      <c r="C9" s="3"/>
      <c r="D9" s="3"/>
      <c r="E9" s="3"/>
      <c r="F9" s="3"/>
      <c r="G9" s="3"/>
      <c r="H9" s="3"/>
      <c r="I9" s="3"/>
      <c r="J9" s="68"/>
      <c r="K9" s="155"/>
      <c r="L9" s="3"/>
      <c r="M9" s="3"/>
      <c r="N9" s="230"/>
      <c r="O9" s="230"/>
      <c r="P9" s="230"/>
      <c r="Q9" s="230"/>
      <c r="R9" s="231"/>
    </row>
    <row r="10" spans="2:18" ht="18" customHeight="1">
      <c r="B10" s="99">
        <v>2</v>
      </c>
      <c r="C10" s="3"/>
      <c r="D10" s="3"/>
      <c r="E10" s="3"/>
      <c r="F10" s="3"/>
      <c r="G10" s="3"/>
      <c r="H10" s="3"/>
      <c r="I10" s="3"/>
      <c r="J10" s="68"/>
      <c r="K10" s="155"/>
      <c r="L10" s="3"/>
      <c r="M10" s="3"/>
      <c r="N10" s="230"/>
      <c r="O10" s="230"/>
      <c r="P10" s="230"/>
      <c r="Q10" s="230"/>
      <c r="R10" s="230"/>
    </row>
    <row r="11" spans="2:18" ht="18" customHeight="1">
      <c r="B11" s="99">
        <v>3</v>
      </c>
      <c r="C11" s="3"/>
      <c r="D11" s="3"/>
      <c r="E11" s="3"/>
      <c r="F11" s="3"/>
      <c r="G11" s="3"/>
      <c r="H11" s="3"/>
      <c r="I11" s="3"/>
      <c r="J11" s="68"/>
      <c r="K11" s="155"/>
      <c r="L11" s="3"/>
      <c r="M11" s="3"/>
      <c r="N11" s="230"/>
      <c r="O11" s="230"/>
      <c r="P11" s="230"/>
      <c r="Q11" s="230"/>
      <c r="R11" s="231"/>
    </row>
    <row r="12" spans="2:18" ht="18" customHeight="1">
      <c r="B12" s="99">
        <v>4</v>
      </c>
      <c r="C12" s="3"/>
      <c r="D12" s="3"/>
      <c r="E12" s="3"/>
      <c r="F12" s="3"/>
      <c r="G12" s="3"/>
      <c r="H12" s="3"/>
      <c r="I12" s="3"/>
      <c r="J12" s="68"/>
      <c r="K12" s="155"/>
      <c r="L12" s="3"/>
      <c r="M12" s="3"/>
      <c r="N12" s="230"/>
      <c r="O12" s="230"/>
      <c r="P12" s="230"/>
      <c r="Q12" s="230"/>
      <c r="R12" s="231"/>
    </row>
    <row r="13" spans="2:18" ht="18" customHeight="1">
      <c r="B13" s="99">
        <v>5</v>
      </c>
      <c r="C13" s="3"/>
      <c r="D13" s="3"/>
      <c r="E13" s="3"/>
      <c r="F13" s="3"/>
      <c r="G13" s="3"/>
      <c r="H13" s="3"/>
      <c r="I13" s="3"/>
      <c r="J13" s="68"/>
      <c r="K13" s="155"/>
      <c r="L13" s="3"/>
      <c r="M13" s="3"/>
      <c r="N13" s="230"/>
      <c r="O13" s="230"/>
      <c r="P13" s="230"/>
      <c r="Q13" s="230"/>
      <c r="R13" s="230"/>
    </row>
    <row r="14" spans="2:18" ht="18" customHeight="1">
      <c r="B14" s="99">
        <v>6</v>
      </c>
      <c r="C14" s="3"/>
      <c r="D14" s="3"/>
      <c r="E14" s="3"/>
      <c r="F14" s="3"/>
      <c r="G14" s="3"/>
      <c r="H14" s="3"/>
      <c r="I14" s="3"/>
      <c r="J14" s="68"/>
      <c r="K14" s="155"/>
      <c r="L14" s="3"/>
      <c r="M14" s="3"/>
      <c r="N14" s="230"/>
      <c r="O14" s="230"/>
      <c r="P14" s="230"/>
      <c r="Q14" s="230"/>
      <c r="R14" s="231"/>
    </row>
    <row r="15" spans="2:18" ht="18" customHeight="1">
      <c r="B15" s="99">
        <v>7</v>
      </c>
      <c r="C15" s="3"/>
      <c r="D15" s="3"/>
      <c r="E15" s="3"/>
      <c r="F15" s="3"/>
      <c r="G15" s="3"/>
      <c r="H15" s="3"/>
      <c r="I15" s="3"/>
      <c r="J15" s="68"/>
      <c r="K15" s="155"/>
      <c r="L15" s="3"/>
      <c r="M15" s="3"/>
      <c r="N15" s="230"/>
      <c r="O15" s="230"/>
      <c r="P15" s="230"/>
      <c r="Q15" s="230"/>
      <c r="R15" s="231"/>
    </row>
    <row r="16" spans="2:18" ht="18" customHeight="1">
      <c r="B16" s="99">
        <v>8</v>
      </c>
      <c r="C16" s="3"/>
      <c r="D16" s="3"/>
      <c r="E16" s="3"/>
      <c r="F16" s="3"/>
      <c r="G16" s="3"/>
      <c r="H16" s="3"/>
      <c r="I16" s="3"/>
      <c r="J16" s="68"/>
      <c r="K16" s="155"/>
      <c r="L16" s="3"/>
      <c r="M16" s="3"/>
      <c r="N16" s="230"/>
      <c r="O16" s="230"/>
      <c r="P16" s="230"/>
      <c r="Q16" s="230"/>
      <c r="R16" s="231"/>
    </row>
    <row r="17" spans="2:18" ht="18" customHeight="1">
      <c r="B17" s="99">
        <v>9</v>
      </c>
      <c r="C17" s="3"/>
      <c r="D17" s="3"/>
      <c r="E17" s="3"/>
      <c r="F17" s="3"/>
      <c r="G17" s="3"/>
      <c r="H17" s="3"/>
      <c r="I17" s="3"/>
      <c r="J17" s="68"/>
      <c r="K17" s="155"/>
      <c r="L17" s="3"/>
      <c r="M17" s="3"/>
      <c r="N17" s="230"/>
      <c r="O17" s="230"/>
      <c r="P17" s="230"/>
      <c r="Q17" s="230"/>
      <c r="R17" s="230"/>
    </row>
    <row r="18" spans="2:18" ht="18" customHeight="1">
      <c r="B18" s="99">
        <v>10</v>
      </c>
      <c r="C18" s="3"/>
      <c r="D18" s="3"/>
      <c r="E18" s="3"/>
      <c r="F18" s="3"/>
      <c r="G18" s="3"/>
      <c r="H18" s="3"/>
      <c r="I18" s="3"/>
      <c r="J18" s="68"/>
      <c r="K18" s="155"/>
      <c r="L18" s="3"/>
      <c r="M18" s="3"/>
      <c r="N18" s="230"/>
      <c r="O18" s="230"/>
      <c r="P18" s="230"/>
      <c r="Q18" s="230"/>
      <c r="R18" s="231"/>
    </row>
    <row r="19" spans="2:18" ht="18" customHeight="1">
      <c r="B19" s="99">
        <v>11</v>
      </c>
      <c r="C19" s="3"/>
      <c r="D19" s="3"/>
      <c r="E19" s="3"/>
      <c r="F19" s="3"/>
      <c r="G19" s="3"/>
      <c r="H19" s="3"/>
      <c r="I19" s="3"/>
      <c r="J19" s="68"/>
      <c r="K19" s="155"/>
      <c r="L19" s="3"/>
      <c r="M19" s="3"/>
      <c r="N19" s="230"/>
      <c r="O19" s="230"/>
      <c r="P19" s="230"/>
      <c r="Q19" s="230"/>
      <c r="R19" s="231"/>
    </row>
    <row r="20" spans="2:18" ht="18" customHeight="1">
      <c r="B20" s="99">
        <v>12</v>
      </c>
      <c r="C20" s="3"/>
      <c r="D20" s="3"/>
      <c r="E20" s="3"/>
      <c r="F20" s="3"/>
      <c r="G20" s="3"/>
      <c r="H20" s="3"/>
      <c r="I20" s="3"/>
      <c r="J20" s="68"/>
      <c r="K20" s="155"/>
      <c r="L20" s="3"/>
      <c r="M20" s="3"/>
      <c r="N20" s="230"/>
      <c r="O20" s="230"/>
      <c r="P20" s="230"/>
      <c r="Q20" s="230"/>
      <c r="R20" s="231"/>
    </row>
    <row r="21" spans="2:18" ht="18" customHeight="1">
      <c r="B21" s="99">
        <v>13</v>
      </c>
      <c r="C21" s="3"/>
      <c r="D21" s="3"/>
      <c r="E21" s="3"/>
      <c r="F21" s="3"/>
      <c r="G21" s="3"/>
      <c r="H21" s="3"/>
      <c r="I21" s="3"/>
      <c r="J21" s="68"/>
      <c r="K21" s="155"/>
      <c r="L21" s="3"/>
      <c r="M21" s="3"/>
      <c r="N21" s="230"/>
      <c r="O21" s="230"/>
      <c r="P21" s="230"/>
      <c r="Q21" s="230"/>
      <c r="R21" s="231"/>
    </row>
    <row r="22" spans="2:18" ht="18" customHeight="1">
      <c r="B22" s="99">
        <v>14</v>
      </c>
      <c r="C22" s="3"/>
      <c r="D22" s="3"/>
      <c r="E22" s="3"/>
      <c r="F22" s="3"/>
      <c r="G22" s="3"/>
      <c r="H22" s="3"/>
      <c r="I22" s="3"/>
      <c r="J22" s="68"/>
      <c r="K22" s="155"/>
      <c r="L22" s="3"/>
      <c r="M22" s="3"/>
    </row>
    <row r="23" spans="2:18" ht="18" customHeight="1">
      <c r="B23" s="99">
        <v>15</v>
      </c>
      <c r="C23" s="3"/>
      <c r="D23" s="3"/>
      <c r="E23" s="3"/>
      <c r="F23" s="3"/>
      <c r="G23" s="3"/>
      <c r="H23" s="3"/>
      <c r="I23" s="3"/>
      <c r="J23" s="68"/>
      <c r="K23" s="155"/>
      <c r="L23" s="3"/>
      <c r="M23" s="3"/>
    </row>
    <row r="24" spans="2:18" ht="18" customHeight="1">
      <c r="B24" s="99">
        <v>16</v>
      </c>
      <c r="C24" s="3"/>
      <c r="D24" s="3"/>
      <c r="E24" s="3"/>
      <c r="F24" s="3"/>
      <c r="G24" s="3"/>
      <c r="H24" s="3"/>
      <c r="I24" s="3"/>
      <c r="J24" s="68"/>
      <c r="K24" s="155"/>
      <c r="L24" s="3"/>
      <c r="M24" s="3"/>
    </row>
    <row r="25" spans="2:18" ht="18" customHeight="1">
      <c r="B25" s="99">
        <v>17</v>
      </c>
      <c r="C25" s="3"/>
      <c r="D25" s="3"/>
      <c r="E25" s="3"/>
      <c r="F25" s="3"/>
      <c r="G25" s="3"/>
      <c r="H25" s="3"/>
      <c r="I25" s="3"/>
      <c r="J25" s="68"/>
      <c r="K25" s="155"/>
      <c r="L25" s="3"/>
      <c r="M25" s="3"/>
    </row>
    <row r="26" spans="2:18" ht="18" customHeight="1">
      <c r="B26" s="99">
        <v>18</v>
      </c>
      <c r="C26" s="3"/>
      <c r="D26" s="3"/>
      <c r="E26" s="3"/>
      <c r="F26" s="3"/>
      <c r="G26" s="3"/>
      <c r="H26" s="3"/>
      <c r="I26" s="3"/>
      <c r="J26" s="68"/>
      <c r="K26" s="155"/>
      <c r="L26" s="3"/>
      <c r="M26" s="3"/>
    </row>
    <row r="27" spans="2:18" ht="18" customHeight="1">
      <c r="B27" s="99">
        <v>19</v>
      </c>
      <c r="C27" s="3"/>
      <c r="D27" s="3"/>
      <c r="E27" s="3"/>
      <c r="F27" s="3"/>
      <c r="G27" s="3"/>
      <c r="H27" s="3"/>
      <c r="I27" s="3"/>
      <c r="J27" s="68"/>
      <c r="K27" s="155"/>
      <c r="L27" s="3"/>
      <c r="M27" s="3"/>
    </row>
    <row r="28" spans="2:18" ht="18" customHeight="1">
      <c r="B28" s="99">
        <v>20</v>
      </c>
      <c r="C28" s="3"/>
      <c r="D28" s="3"/>
      <c r="E28" s="3"/>
      <c r="F28" s="3"/>
      <c r="G28" s="3"/>
      <c r="H28" s="3"/>
      <c r="I28" s="3"/>
      <c r="J28" s="68"/>
      <c r="K28" s="155"/>
      <c r="L28" s="3"/>
      <c r="M28" s="3"/>
    </row>
    <row r="29" spans="2:18" ht="18" customHeight="1">
      <c r="B29" s="99">
        <v>21</v>
      </c>
      <c r="C29" s="3"/>
      <c r="D29" s="3"/>
      <c r="E29" s="3"/>
      <c r="F29" s="3"/>
      <c r="G29" s="3"/>
      <c r="H29" s="3"/>
      <c r="I29" s="3"/>
      <c r="J29" s="68"/>
      <c r="K29" s="155"/>
      <c r="L29" s="3"/>
      <c r="M29" s="3"/>
    </row>
    <row r="30" spans="2:18" ht="18" customHeight="1">
      <c r="B30" s="99">
        <v>22</v>
      </c>
      <c r="C30" s="3"/>
      <c r="D30" s="3"/>
      <c r="E30" s="3"/>
      <c r="F30" s="3"/>
      <c r="G30" s="3"/>
      <c r="H30" s="3"/>
      <c r="I30" s="3"/>
      <c r="J30" s="68"/>
      <c r="K30" s="155"/>
      <c r="L30" s="3"/>
      <c r="M30" s="3"/>
    </row>
    <row r="31" spans="2:18" ht="18" customHeight="1">
      <c r="B31" s="99">
        <v>23</v>
      </c>
      <c r="C31" s="3"/>
      <c r="D31" s="3"/>
      <c r="E31" s="3"/>
      <c r="F31" s="3"/>
      <c r="G31" s="3"/>
      <c r="H31" s="3"/>
      <c r="I31" s="3"/>
      <c r="J31" s="68"/>
      <c r="K31" s="155"/>
      <c r="L31" s="3"/>
      <c r="M31" s="3"/>
    </row>
    <row r="32" spans="2:18" ht="18" customHeight="1">
      <c r="B32" s="99">
        <v>24</v>
      </c>
      <c r="C32" s="3"/>
      <c r="D32" s="3"/>
      <c r="E32" s="3"/>
      <c r="F32" s="3"/>
      <c r="G32" s="3"/>
      <c r="H32" s="3"/>
      <c r="I32" s="3"/>
      <c r="J32" s="68"/>
      <c r="K32" s="155"/>
      <c r="L32" s="3"/>
      <c r="M32" s="3"/>
    </row>
    <row r="33" spans="2:13" ht="18" customHeight="1">
      <c r="B33" s="99">
        <v>25</v>
      </c>
      <c r="C33" s="3"/>
      <c r="D33" s="3"/>
      <c r="E33" s="3"/>
      <c r="F33" s="3"/>
      <c r="G33" s="3"/>
      <c r="H33" s="3"/>
      <c r="I33" s="3"/>
      <c r="J33" s="68"/>
      <c r="K33" s="155"/>
      <c r="L33" s="3"/>
      <c r="M33" s="3"/>
    </row>
    <row r="34" spans="2:13" ht="18" customHeight="1">
      <c r="B34" s="99">
        <v>26</v>
      </c>
      <c r="C34" s="3"/>
      <c r="D34" s="3"/>
      <c r="E34" s="3"/>
      <c r="F34" s="3"/>
      <c r="G34" s="3"/>
      <c r="H34" s="3"/>
      <c r="I34" s="3"/>
      <c r="J34" s="68"/>
      <c r="K34" s="155"/>
      <c r="L34" s="3"/>
      <c r="M34" s="3"/>
    </row>
    <row r="35" spans="2:13" ht="18" customHeight="1">
      <c r="B35" s="99">
        <v>27</v>
      </c>
      <c r="C35" s="3"/>
      <c r="D35" s="3"/>
      <c r="E35" s="3"/>
      <c r="F35" s="3"/>
      <c r="G35" s="3"/>
      <c r="H35" s="3"/>
      <c r="I35" s="3"/>
      <c r="J35" s="68"/>
      <c r="K35" s="155"/>
      <c r="L35" s="3"/>
      <c r="M35" s="3"/>
    </row>
    <row r="36" spans="2:13" ht="18" customHeight="1">
      <c r="B36" s="99">
        <v>28</v>
      </c>
      <c r="C36" s="3"/>
      <c r="D36" s="3"/>
      <c r="E36" s="3"/>
      <c r="F36" s="3"/>
      <c r="G36" s="3"/>
      <c r="H36" s="3"/>
      <c r="I36" s="3"/>
      <c r="J36" s="68"/>
      <c r="K36" s="155"/>
      <c r="L36" s="3"/>
      <c r="M36" s="3"/>
    </row>
    <row r="37" spans="2:13" ht="18" customHeight="1">
      <c r="B37" s="99">
        <v>29</v>
      </c>
      <c r="C37" s="3"/>
      <c r="D37" s="3"/>
      <c r="E37" s="3"/>
      <c r="F37" s="3"/>
      <c r="G37" s="3"/>
      <c r="H37" s="3"/>
      <c r="I37" s="3"/>
      <c r="J37" s="68"/>
      <c r="K37" s="155"/>
      <c r="L37" s="3"/>
      <c r="M37" s="3"/>
    </row>
    <row r="38" spans="2:13" ht="18" customHeight="1">
      <c r="B38" s="99">
        <v>30</v>
      </c>
      <c r="C38" s="3"/>
      <c r="D38" s="3"/>
      <c r="E38" s="3"/>
      <c r="F38" s="3"/>
      <c r="G38" s="3"/>
      <c r="H38" s="3"/>
      <c r="I38" s="3"/>
      <c r="J38" s="68"/>
      <c r="K38" s="155"/>
      <c r="L38" s="3"/>
      <c r="M38" s="3"/>
    </row>
  </sheetData>
  <mergeCells count="11">
    <mergeCell ref="M6:M7"/>
    <mergeCell ref="B6:B7"/>
    <mergeCell ref="C6:C7"/>
    <mergeCell ref="G6:G7"/>
    <mergeCell ref="B3:M3"/>
    <mergeCell ref="L6:L7"/>
    <mergeCell ref="I6:K6"/>
    <mergeCell ref="H6:H7"/>
    <mergeCell ref="D6:D7"/>
    <mergeCell ref="E6:E7"/>
    <mergeCell ref="F6:F7"/>
  </mergeCells>
  <phoneticPr fontId="1"/>
  <dataValidations count="1">
    <dataValidation type="list" allowBlank="1" showInputMessage="1" showErrorMessage="1" sqref="M8:M38" xr:uid="{5730FB1C-34A7-4581-B075-43C593C96737}">
      <formula1>"A．STARTプロジェクト推進型2022年度起業実証支援に応募済み、もしくは2023年度以降起業実証支援に応募予定,B-1．自力で起業した、もしくは起業の目途が立っている,B-2．自力で起業に向けた活動を行っている、もしくは今後行う予定,C．起業実証支援以外の他の事業化支援のプログラムへの応募済み、もしくは応募予定,D．企業等への技術移転や共同研究に向けた活動を行っている、もしくは今後行う予定,E．上記Ａ～Ｄの技術シーズの事業化に向けた活動を行う予定はない,F．A～E以外"</formula1>
    </dataValidation>
  </dataValidations>
  <pageMargins left="0.7" right="0.7" top="0.75" bottom="0.75" header="0.3" footer="0.3"/>
  <pageSetup paperSize="9" scale="51" orientation="landscape" r:id="rId1"/>
  <colBreaks count="1" manualBreakCount="1">
    <brk id="8" max="3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23752-1ABC-47D5-B4DD-6E5B4C6933B7}">
  <dimension ref="A1:F16"/>
  <sheetViews>
    <sheetView view="pageBreakPreview" zoomScaleNormal="100" zoomScaleSheetLayoutView="100" workbookViewId="0">
      <selection activeCell="D27" sqref="D27"/>
    </sheetView>
  </sheetViews>
  <sheetFormatPr defaultColWidth="8.75" defaultRowHeight="39.6" customHeight="1"/>
  <cols>
    <col min="1" max="1" width="2.375" style="1" customWidth="1"/>
    <col min="2" max="2" width="5.625" style="1" customWidth="1"/>
    <col min="3" max="3" width="11.875" style="1" customWidth="1"/>
    <col min="4" max="4" width="73" style="1" customWidth="1"/>
    <col min="5" max="16384" width="8.75" style="1"/>
  </cols>
  <sheetData>
    <row r="1" spans="1:6" ht="13.5">
      <c r="B1" s="81" t="str">
        <f>'活動実績一覧(集計)'!B1</f>
        <v>（2021年度）　SCORE 拠点都市環境整備   完了報告書</v>
      </c>
      <c r="C1" s="6"/>
    </row>
    <row r="2" spans="1:6" ht="13.5"/>
    <row r="3" spans="1:6" ht="24" customHeight="1">
      <c r="B3" s="302" t="str">
        <f>"PF名："&amp;'活動実績一覧(集計)'!C3</f>
        <v>PF名：</v>
      </c>
      <c r="C3" s="302"/>
      <c r="D3" s="302"/>
      <c r="E3" s="302"/>
    </row>
    <row r="4" spans="1:6" ht="13.5"/>
    <row r="5" spans="1:6" ht="13.5">
      <c r="B5" s="86" t="s">
        <v>280</v>
      </c>
    </row>
    <row r="6" spans="1:6" s="6" customFormat="1" ht="17.25">
      <c r="A6" s="9"/>
      <c r="B6" s="321"/>
      <c r="C6" s="321"/>
      <c r="D6" s="321"/>
      <c r="E6" s="321"/>
      <c r="F6" s="188" t="s">
        <v>1</v>
      </c>
    </row>
    <row r="7" spans="1:6" s="6" customFormat="1" ht="16.149999999999999" customHeight="1">
      <c r="A7" s="9"/>
      <c r="B7" s="322" t="s">
        <v>423</v>
      </c>
      <c r="C7" s="323"/>
      <c r="D7" s="323"/>
      <c r="E7" s="323"/>
      <c r="F7" s="248">
        <f>COUNTIF('2-1.研究開発課題'!$M$9:$M$38,'2-2.今後の事業開発の展開'!B7)</f>
        <v>0</v>
      </c>
    </row>
    <row r="8" spans="1:6" s="6" customFormat="1" ht="17.25">
      <c r="A8" s="9"/>
      <c r="B8" s="330" t="s">
        <v>420</v>
      </c>
      <c r="C8" s="330"/>
      <c r="D8" s="330"/>
      <c r="E8" s="330"/>
      <c r="F8" s="248">
        <f>COUNTIF('2-1.研究開発課題'!$M$9:$M$38,'2-2.今後の事業開発の展開'!B8)</f>
        <v>0</v>
      </c>
    </row>
    <row r="9" spans="1:6" s="6" customFormat="1" ht="17.25">
      <c r="A9" s="9"/>
      <c r="B9" s="330" t="s">
        <v>421</v>
      </c>
      <c r="C9" s="330"/>
      <c r="D9" s="330"/>
      <c r="E9" s="330"/>
      <c r="F9" s="248">
        <f>COUNTIF('2-1.研究開発課題'!$M$9:$M$38,'2-2.今後の事業開発の展開'!B9)</f>
        <v>0</v>
      </c>
    </row>
    <row r="10" spans="1:6" s="6" customFormat="1" ht="17.25">
      <c r="A10" s="9"/>
      <c r="B10" s="330" t="s">
        <v>419</v>
      </c>
      <c r="C10" s="330"/>
      <c r="D10" s="330"/>
      <c r="E10" s="330"/>
      <c r="F10" s="248">
        <f>COUNTIF('2-1.研究開発課題'!$M$9:$M$38,'2-2.今後の事業開発の展開'!B10)</f>
        <v>0</v>
      </c>
    </row>
    <row r="11" spans="1:6" s="6" customFormat="1" ht="16.149999999999999" customHeight="1">
      <c r="A11" s="9"/>
      <c r="B11" s="322" t="s">
        <v>424</v>
      </c>
      <c r="C11" s="323"/>
      <c r="D11" s="323"/>
      <c r="E11" s="323"/>
      <c r="F11" s="248">
        <f>COUNTIF('2-1.研究開発課題'!$M$9:$M$38,'2-2.今後の事業開発の展開'!B11)</f>
        <v>0</v>
      </c>
    </row>
    <row r="12" spans="1:6" s="6" customFormat="1" ht="17.25">
      <c r="A12" s="9"/>
      <c r="B12" s="330" t="s">
        <v>2</v>
      </c>
      <c r="C12" s="330"/>
      <c r="D12" s="330"/>
      <c r="E12" s="330"/>
      <c r="F12" s="248">
        <f>COUNTIF('2-1.研究開発課題'!$M$9:$M$38,'2-2.今後の事業開発の展開'!B12)</f>
        <v>0</v>
      </c>
    </row>
    <row r="13" spans="1:6" s="6" customFormat="1" ht="17.25">
      <c r="A13" s="9"/>
      <c r="B13" s="330" t="s">
        <v>403</v>
      </c>
      <c r="C13" s="330"/>
      <c r="D13" s="330"/>
      <c r="E13" s="330"/>
      <c r="F13" s="248">
        <f>COUNTIF('2-1.研究開発課題'!$M$9:$M$38,'2-2.今後の事業開発の展開'!B13)</f>
        <v>0</v>
      </c>
    </row>
    <row r="14" spans="1:6" s="6" customFormat="1" ht="17.25">
      <c r="A14" s="9"/>
      <c r="B14" s="324" t="s">
        <v>3</v>
      </c>
      <c r="C14" s="325"/>
      <c r="D14" s="325"/>
      <c r="E14" s="325"/>
      <c r="F14" s="326"/>
    </row>
    <row r="15" spans="1:6" s="6" customFormat="1" ht="17.25">
      <c r="A15" s="9"/>
      <c r="B15" s="327"/>
      <c r="C15" s="328"/>
      <c r="D15" s="328"/>
      <c r="E15" s="328"/>
      <c r="F15" s="329"/>
    </row>
    <row r="16" spans="1:6" ht="17.25">
      <c r="A16" s="8"/>
    </row>
  </sheetData>
  <mergeCells count="10">
    <mergeCell ref="B3:E3"/>
    <mergeCell ref="B6:E6"/>
    <mergeCell ref="B7:E7"/>
    <mergeCell ref="B14:F15"/>
    <mergeCell ref="B8:E8"/>
    <mergeCell ref="B9:E9"/>
    <mergeCell ref="B10:E10"/>
    <mergeCell ref="B11:E11"/>
    <mergeCell ref="B12:E12"/>
    <mergeCell ref="B13:E13"/>
  </mergeCells>
  <phoneticPr fontId="1"/>
  <pageMargins left="0.7" right="0.7" top="0.75" bottom="0.75" header="0.3" footer="0.3"/>
  <pageSetup paperSize="9"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07FB8-A3B3-4D5C-BFBF-D903C85D5AF2}">
  <dimension ref="A1:H37"/>
  <sheetViews>
    <sheetView view="pageBreakPreview" zoomScaleNormal="100" zoomScaleSheetLayoutView="100" workbookViewId="0">
      <selection activeCell="H19" sqref="H19"/>
    </sheetView>
  </sheetViews>
  <sheetFormatPr defaultColWidth="8.75" defaultRowHeight="39.6" customHeight="1"/>
  <cols>
    <col min="1" max="1" width="2.375" style="1" customWidth="1"/>
    <col min="2" max="2" width="5.625" style="1" customWidth="1"/>
    <col min="3" max="3" width="12" style="1" customWidth="1"/>
    <col min="4" max="4" width="11.875" style="1" customWidth="1"/>
    <col min="5" max="5" width="25.25" style="1" customWidth="1"/>
    <col min="6" max="6" width="52.875" style="1" customWidth="1"/>
    <col min="7" max="7" width="8.75" style="1"/>
    <col min="8" max="8" width="30.875" style="1" customWidth="1"/>
    <col min="9" max="16384" width="8.75" style="1"/>
  </cols>
  <sheetData>
    <row r="1" spans="1:8" ht="13.5">
      <c r="B1" s="81" t="str">
        <f>'活動実績一覧(集計)'!B1</f>
        <v>（2021年度）　SCORE 拠点都市環境整備   完了報告書</v>
      </c>
      <c r="C1" s="81"/>
      <c r="D1" s="6"/>
      <c r="E1" s="6"/>
    </row>
    <row r="2" spans="1:8" ht="13.5"/>
    <row r="3" spans="1:8" ht="24" customHeight="1">
      <c r="B3" s="302" t="str">
        <f>"PF名："&amp;'活動実績一覧(集計)'!C3</f>
        <v>PF名：</v>
      </c>
      <c r="C3" s="302"/>
      <c r="D3" s="302"/>
      <c r="E3" s="302"/>
      <c r="F3" s="302"/>
      <c r="G3" s="302"/>
      <c r="H3" s="302"/>
    </row>
    <row r="4" spans="1:8" ht="13.5"/>
    <row r="5" spans="1:8" ht="13.5">
      <c r="B5" s="86" t="s">
        <v>281</v>
      </c>
      <c r="C5" s="86"/>
    </row>
    <row r="6" spans="1:8" ht="34.9" customHeight="1">
      <c r="B6" s="90" t="s">
        <v>36</v>
      </c>
      <c r="C6" s="228" t="s">
        <v>416</v>
      </c>
      <c r="D6" s="94" t="s">
        <v>147</v>
      </c>
      <c r="E6" s="94" t="s">
        <v>478</v>
      </c>
      <c r="F6" s="94" t="s">
        <v>59</v>
      </c>
      <c r="G6" s="95" t="s">
        <v>197</v>
      </c>
      <c r="H6" s="94" t="s">
        <v>78</v>
      </c>
    </row>
    <row r="7" spans="1:8" ht="16.899999999999999" customHeight="1">
      <c r="A7" s="75"/>
      <c r="B7" s="127" t="s">
        <v>95</v>
      </c>
      <c r="C7" s="156" t="s">
        <v>188</v>
      </c>
      <c r="D7" s="156">
        <v>44835</v>
      </c>
      <c r="E7" s="249" t="s">
        <v>417</v>
      </c>
      <c r="F7" s="119" t="s">
        <v>418</v>
      </c>
      <c r="G7" s="121">
        <v>20</v>
      </c>
      <c r="H7" s="119" t="s">
        <v>146</v>
      </c>
    </row>
    <row r="8" spans="1:8" ht="13.5">
      <c r="B8" s="99">
        <v>1</v>
      </c>
      <c r="C8" s="157"/>
      <c r="D8" s="157"/>
      <c r="E8" s="157"/>
      <c r="F8" s="66"/>
      <c r="G8" s="122"/>
      <c r="H8" s="66"/>
    </row>
    <row r="9" spans="1:8" ht="13.5">
      <c r="B9" s="99">
        <v>2</v>
      </c>
      <c r="C9" s="158"/>
      <c r="D9" s="158"/>
      <c r="E9" s="158"/>
      <c r="F9" s="66"/>
      <c r="G9" s="122"/>
      <c r="H9" s="66"/>
    </row>
    <row r="10" spans="1:8" ht="13.5">
      <c r="B10" s="99">
        <v>3</v>
      </c>
      <c r="C10" s="158"/>
      <c r="D10" s="158"/>
      <c r="E10" s="158"/>
      <c r="F10" s="66"/>
      <c r="G10" s="122"/>
      <c r="H10" s="66"/>
    </row>
    <row r="11" spans="1:8" ht="13.5">
      <c r="B11" s="99">
        <v>4</v>
      </c>
      <c r="C11" s="158"/>
      <c r="D11" s="158"/>
      <c r="E11" s="158"/>
      <c r="F11" s="66"/>
      <c r="G11" s="122"/>
      <c r="H11" s="66"/>
    </row>
    <row r="12" spans="1:8" ht="13.5">
      <c r="B12" s="99">
        <v>5</v>
      </c>
      <c r="C12" s="158"/>
      <c r="D12" s="158"/>
      <c r="E12" s="158"/>
      <c r="F12" s="66"/>
      <c r="G12" s="122"/>
      <c r="H12" s="66"/>
    </row>
    <row r="13" spans="1:8" ht="13.5">
      <c r="B13" s="99">
        <v>6</v>
      </c>
      <c r="C13" s="158"/>
      <c r="D13" s="158"/>
      <c r="E13" s="158"/>
      <c r="F13" s="66"/>
      <c r="G13" s="122"/>
      <c r="H13" s="66"/>
    </row>
    <row r="14" spans="1:8" ht="13.5">
      <c r="B14" s="99">
        <v>7</v>
      </c>
      <c r="C14" s="158"/>
      <c r="D14" s="158"/>
      <c r="E14" s="158"/>
      <c r="F14" s="66"/>
      <c r="G14" s="122"/>
      <c r="H14" s="66"/>
    </row>
    <row r="15" spans="1:8" ht="13.5">
      <c r="B15" s="99">
        <v>8</v>
      </c>
      <c r="C15" s="158"/>
      <c r="D15" s="158"/>
      <c r="E15" s="158"/>
      <c r="F15" s="66"/>
      <c r="G15" s="122"/>
      <c r="H15" s="66"/>
    </row>
    <row r="16" spans="1:8" ht="13.5">
      <c r="B16" s="99">
        <v>9</v>
      </c>
      <c r="C16" s="158"/>
      <c r="D16" s="158"/>
      <c r="E16" s="158"/>
      <c r="F16" s="66"/>
      <c r="G16" s="122"/>
      <c r="H16" s="66"/>
    </row>
    <row r="17" spans="2:8" ht="13.5">
      <c r="B17" s="99">
        <v>10</v>
      </c>
      <c r="C17" s="158"/>
      <c r="D17" s="158"/>
      <c r="E17" s="158"/>
      <c r="F17" s="66"/>
      <c r="G17" s="122"/>
      <c r="H17" s="66"/>
    </row>
    <row r="18" spans="2:8" ht="13.5">
      <c r="B18" s="99">
        <v>11</v>
      </c>
      <c r="C18" s="158"/>
      <c r="D18" s="158"/>
      <c r="E18" s="158"/>
      <c r="F18" s="66"/>
      <c r="G18" s="122"/>
      <c r="H18" s="66"/>
    </row>
    <row r="19" spans="2:8" ht="13.5">
      <c r="B19" s="99">
        <v>12</v>
      </c>
      <c r="C19" s="158"/>
      <c r="D19" s="158"/>
      <c r="E19" s="158"/>
      <c r="F19" s="66"/>
      <c r="G19" s="122"/>
      <c r="H19" s="66"/>
    </row>
    <row r="20" spans="2:8" ht="13.5">
      <c r="B20" s="99">
        <v>13</v>
      </c>
      <c r="C20" s="158"/>
      <c r="D20" s="158"/>
      <c r="E20" s="158"/>
      <c r="F20" s="66"/>
      <c r="G20" s="122"/>
      <c r="H20" s="66"/>
    </row>
    <row r="21" spans="2:8" ht="13.5">
      <c r="B21" s="99">
        <v>14</v>
      </c>
      <c r="C21" s="158"/>
      <c r="D21" s="158"/>
      <c r="E21" s="158"/>
      <c r="F21" s="66"/>
      <c r="G21" s="122"/>
      <c r="H21" s="66"/>
    </row>
    <row r="22" spans="2:8" ht="13.5">
      <c r="B22" s="99">
        <v>15</v>
      </c>
      <c r="C22" s="158"/>
      <c r="D22" s="158"/>
      <c r="E22" s="158"/>
      <c r="F22" s="66"/>
      <c r="G22" s="122"/>
      <c r="H22" s="66"/>
    </row>
    <row r="23" spans="2:8" ht="13.5">
      <c r="B23" s="99">
        <v>16</v>
      </c>
      <c r="C23" s="158"/>
      <c r="D23" s="158"/>
      <c r="E23" s="158"/>
      <c r="F23" s="66"/>
      <c r="G23" s="122"/>
      <c r="H23" s="66"/>
    </row>
    <row r="24" spans="2:8" ht="13.5">
      <c r="B24" s="99">
        <v>17</v>
      </c>
      <c r="C24" s="158"/>
      <c r="D24" s="158"/>
      <c r="E24" s="158"/>
      <c r="F24" s="66"/>
      <c r="G24" s="122"/>
      <c r="H24" s="66"/>
    </row>
    <row r="25" spans="2:8" ht="13.5">
      <c r="B25" s="99">
        <v>18</v>
      </c>
      <c r="C25" s="158"/>
      <c r="D25" s="158"/>
      <c r="E25" s="158"/>
      <c r="F25" s="66"/>
      <c r="G25" s="122"/>
      <c r="H25" s="66"/>
    </row>
    <row r="26" spans="2:8" ht="13.5">
      <c r="B26" s="99">
        <v>19</v>
      </c>
      <c r="C26" s="158"/>
      <c r="D26" s="158"/>
      <c r="E26" s="158"/>
      <c r="F26" s="66"/>
      <c r="G26" s="122"/>
      <c r="H26" s="66"/>
    </row>
    <row r="27" spans="2:8" ht="13.5">
      <c r="B27" s="99">
        <v>20</v>
      </c>
      <c r="C27" s="158"/>
      <c r="D27" s="158"/>
      <c r="E27" s="158"/>
      <c r="F27" s="66"/>
      <c r="G27" s="122"/>
      <c r="H27" s="66"/>
    </row>
    <row r="28" spans="2:8" ht="13.5">
      <c r="B28" s="99">
        <v>21</v>
      </c>
      <c r="C28" s="158"/>
      <c r="D28" s="158"/>
      <c r="E28" s="158"/>
      <c r="F28" s="66"/>
      <c r="G28" s="122"/>
      <c r="H28" s="66"/>
    </row>
    <row r="29" spans="2:8" ht="13.5">
      <c r="B29" s="99">
        <v>22</v>
      </c>
      <c r="C29" s="158"/>
      <c r="D29" s="158"/>
      <c r="E29" s="158"/>
      <c r="F29" s="66"/>
      <c r="G29" s="122"/>
      <c r="H29" s="66"/>
    </row>
    <row r="30" spans="2:8" ht="13.5">
      <c r="B30" s="99">
        <v>23</v>
      </c>
      <c r="C30" s="158"/>
      <c r="D30" s="158"/>
      <c r="E30" s="158"/>
      <c r="F30" s="66"/>
      <c r="G30" s="122"/>
      <c r="H30" s="66"/>
    </row>
    <row r="31" spans="2:8" ht="13.5">
      <c r="B31" s="99">
        <v>24</v>
      </c>
      <c r="C31" s="158"/>
      <c r="D31" s="158"/>
      <c r="E31" s="158"/>
      <c r="F31" s="66"/>
      <c r="G31" s="122"/>
      <c r="H31" s="66"/>
    </row>
    <row r="32" spans="2:8" ht="13.5">
      <c r="B32" s="99">
        <v>25</v>
      </c>
      <c r="C32" s="158"/>
      <c r="D32" s="158"/>
      <c r="E32" s="158"/>
      <c r="F32" s="66"/>
      <c r="G32" s="122"/>
      <c r="H32" s="66"/>
    </row>
    <row r="33" spans="2:8" ht="13.5">
      <c r="B33" s="99">
        <v>26</v>
      </c>
      <c r="C33" s="158"/>
      <c r="D33" s="158"/>
      <c r="E33" s="158"/>
      <c r="F33" s="66"/>
      <c r="G33" s="122"/>
      <c r="H33" s="66"/>
    </row>
    <row r="34" spans="2:8" ht="13.5">
      <c r="B34" s="99">
        <v>27</v>
      </c>
      <c r="C34" s="158"/>
      <c r="D34" s="158"/>
      <c r="E34" s="158"/>
      <c r="F34" s="66"/>
      <c r="G34" s="122"/>
      <c r="H34" s="66"/>
    </row>
    <row r="35" spans="2:8" ht="13.5">
      <c r="B35" s="99">
        <v>28</v>
      </c>
      <c r="C35" s="158"/>
      <c r="D35" s="158"/>
      <c r="E35" s="158"/>
      <c r="F35" s="66"/>
      <c r="G35" s="122"/>
      <c r="H35" s="66"/>
    </row>
    <row r="36" spans="2:8" ht="13.5">
      <c r="B36" s="99">
        <v>29</v>
      </c>
      <c r="C36" s="158"/>
      <c r="D36" s="158"/>
      <c r="E36" s="158"/>
      <c r="F36" s="66"/>
      <c r="G36" s="122"/>
      <c r="H36" s="66"/>
    </row>
    <row r="37" spans="2:8" ht="18.75" customHeight="1">
      <c r="B37" s="99">
        <v>30</v>
      </c>
      <c r="C37" s="158"/>
      <c r="D37" s="158"/>
      <c r="E37" s="158"/>
      <c r="F37" s="3"/>
      <c r="G37" s="122"/>
      <c r="H37" s="66"/>
    </row>
  </sheetData>
  <mergeCells count="1">
    <mergeCell ref="B3:H3"/>
  </mergeCells>
  <phoneticPr fontId="1"/>
  <pageMargins left="0.7" right="0.7" top="0.75" bottom="0.75" header="0.3" footer="0.3"/>
  <pageSetup paperSize="9" scale="61"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680D-E444-4A10-BE24-CC251B2D5CCF}">
  <dimension ref="B1:J52"/>
  <sheetViews>
    <sheetView view="pageBreakPreview" zoomScaleNormal="100" zoomScaleSheetLayoutView="100" workbookViewId="0">
      <selection activeCell="I25" sqref="I25"/>
    </sheetView>
  </sheetViews>
  <sheetFormatPr defaultColWidth="8.75" defaultRowHeight="13.5"/>
  <cols>
    <col min="1" max="1" width="2.375" style="1" customWidth="1"/>
    <col min="2" max="2" width="5.625" style="1" customWidth="1"/>
    <col min="3" max="4" width="25.625" style="1" customWidth="1"/>
    <col min="5" max="5" width="15.625" style="1" customWidth="1"/>
    <col min="6" max="6" width="19.25" style="1" customWidth="1"/>
    <col min="7" max="7" width="8.5" style="1" customWidth="1"/>
    <col min="8" max="8" width="15.625" style="1" customWidth="1"/>
    <col min="9" max="9" width="6.375" style="1" customWidth="1"/>
    <col min="10" max="10" width="20.125" style="1" customWidth="1"/>
    <col min="11" max="16384" width="8.75" style="1"/>
  </cols>
  <sheetData>
    <row r="1" spans="2:10">
      <c r="B1" s="81" t="str">
        <f>'活動実績一覧(集計)'!B1</f>
        <v>（2021年度）　SCORE 拠点都市環境整備   完了報告書</v>
      </c>
      <c r="C1" s="6"/>
      <c r="D1" s="6"/>
      <c r="E1" s="6"/>
      <c r="F1" s="6"/>
      <c r="G1" s="6"/>
      <c r="H1" s="6"/>
    </row>
    <row r="3" spans="2:10" ht="24" customHeight="1">
      <c r="B3" s="302" t="str">
        <f>"PF名："&amp;'活動実績一覧(集計)'!C3</f>
        <v>PF名：</v>
      </c>
      <c r="C3" s="302"/>
      <c r="D3" s="302"/>
      <c r="E3" s="302"/>
      <c r="F3" s="302"/>
      <c r="G3" s="302"/>
      <c r="H3" s="302"/>
      <c r="I3" s="302"/>
      <c r="J3" s="302"/>
    </row>
    <row r="5" spans="2:10">
      <c r="B5" s="86" t="s">
        <v>282</v>
      </c>
    </row>
    <row r="6" spans="2:10" ht="20.45" customHeight="1">
      <c r="B6" s="79" t="s">
        <v>158</v>
      </c>
      <c r="C6" s="331" t="s">
        <v>159</v>
      </c>
      <c r="D6" s="331"/>
      <c r="E6" s="331"/>
      <c r="F6" s="331"/>
      <c r="G6" s="331"/>
      <c r="H6" s="331"/>
      <c r="I6" s="331"/>
      <c r="J6" s="331"/>
    </row>
    <row r="7" spans="2:10" ht="28.9" customHeight="1">
      <c r="B7" s="79" t="s">
        <v>158</v>
      </c>
      <c r="C7" s="331" t="s">
        <v>160</v>
      </c>
      <c r="D7" s="331"/>
      <c r="E7" s="331"/>
      <c r="F7" s="331"/>
      <c r="G7" s="331"/>
      <c r="H7" s="331"/>
      <c r="I7" s="331"/>
      <c r="J7" s="331"/>
    </row>
    <row r="9" spans="2:10" ht="38.450000000000003" customHeight="1">
      <c r="B9" s="93" t="s">
        <v>36</v>
      </c>
      <c r="C9" s="96" t="s">
        <v>38</v>
      </c>
      <c r="D9" s="96" t="s">
        <v>43</v>
      </c>
      <c r="E9" s="96" t="s">
        <v>39</v>
      </c>
      <c r="F9" s="90" t="s">
        <v>40</v>
      </c>
      <c r="G9" s="162" t="s">
        <v>186</v>
      </c>
      <c r="H9" s="90" t="s">
        <v>41</v>
      </c>
      <c r="I9" s="98" t="s">
        <v>184</v>
      </c>
      <c r="J9" s="90" t="s">
        <v>42</v>
      </c>
    </row>
    <row r="10" spans="2:10" ht="22.5" customHeight="1">
      <c r="B10" s="128" t="s">
        <v>95</v>
      </c>
      <c r="C10" s="123" t="s">
        <v>115</v>
      </c>
      <c r="D10" s="124" t="s">
        <v>187</v>
      </c>
      <c r="E10" s="159">
        <v>44533</v>
      </c>
      <c r="F10" s="115" t="s">
        <v>230</v>
      </c>
      <c r="G10" s="118" t="s">
        <v>45</v>
      </c>
      <c r="H10" s="160" t="s">
        <v>188</v>
      </c>
      <c r="I10" s="118" t="s">
        <v>185</v>
      </c>
      <c r="J10" s="115"/>
    </row>
    <row r="11" spans="2:10" ht="22.5" customHeight="1">
      <c r="B11" s="128" t="s">
        <v>95</v>
      </c>
      <c r="C11" s="123" t="s">
        <v>116</v>
      </c>
      <c r="D11" s="124"/>
      <c r="E11" s="159">
        <v>44533</v>
      </c>
      <c r="F11" s="115" t="s">
        <v>117</v>
      </c>
      <c r="G11" s="118" t="s">
        <v>45</v>
      </c>
      <c r="H11" s="160"/>
      <c r="I11" s="118" t="s">
        <v>82</v>
      </c>
      <c r="J11" s="115"/>
    </row>
    <row r="12" spans="2:10">
      <c r="B12" s="99">
        <v>1</v>
      </c>
      <c r="C12" s="66"/>
      <c r="D12" s="68"/>
      <c r="E12" s="163"/>
      <c r="F12" s="66"/>
      <c r="G12" s="68"/>
      <c r="H12" s="161"/>
      <c r="I12" s="68"/>
      <c r="J12" s="66"/>
    </row>
    <row r="13" spans="2:10">
      <c r="B13" s="99">
        <v>2</v>
      </c>
      <c r="C13" s="66"/>
      <c r="D13" s="68"/>
      <c r="E13" s="163"/>
      <c r="F13" s="66"/>
      <c r="G13" s="68"/>
      <c r="H13" s="66"/>
      <c r="I13" s="68"/>
      <c r="J13" s="66"/>
    </row>
    <row r="14" spans="2:10">
      <c r="B14" s="99">
        <v>3</v>
      </c>
      <c r="C14" s="66"/>
      <c r="D14" s="68"/>
      <c r="E14" s="163"/>
      <c r="F14" s="66"/>
      <c r="G14" s="68"/>
      <c r="H14" s="66"/>
      <c r="I14" s="68"/>
      <c r="J14" s="66"/>
    </row>
    <row r="15" spans="2:10">
      <c r="B15" s="99">
        <v>4</v>
      </c>
      <c r="C15" s="66"/>
      <c r="D15" s="68"/>
      <c r="E15" s="163"/>
      <c r="F15" s="66"/>
      <c r="G15" s="68"/>
      <c r="H15" s="66"/>
      <c r="I15" s="68"/>
      <c r="J15" s="66"/>
    </row>
    <row r="16" spans="2:10">
      <c r="B16" s="99">
        <v>5</v>
      </c>
      <c r="C16" s="66"/>
      <c r="D16" s="68"/>
      <c r="E16" s="163"/>
      <c r="F16" s="66"/>
      <c r="G16" s="68"/>
      <c r="H16" s="66"/>
      <c r="I16" s="68"/>
      <c r="J16" s="66"/>
    </row>
    <row r="17" spans="2:10">
      <c r="B17" s="99">
        <v>6</v>
      </c>
      <c r="C17" s="66"/>
      <c r="D17" s="68"/>
      <c r="E17" s="163"/>
      <c r="F17" s="66"/>
      <c r="G17" s="68"/>
      <c r="H17" s="66"/>
      <c r="I17" s="68"/>
      <c r="J17" s="66"/>
    </row>
    <row r="18" spans="2:10">
      <c r="B18" s="99">
        <v>7</v>
      </c>
      <c r="C18" s="66"/>
      <c r="D18" s="68"/>
      <c r="E18" s="163"/>
      <c r="F18" s="66"/>
      <c r="G18" s="68"/>
      <c r="H18" s="66"/>
      <c r="I18" s="68"/>
      <c r="J18" s="66"/>
    </row>
    <row r="19" spans="2:10">
      <c r="B19" s="99">
        <v>8</v>
      </c>
      <c r="C19" s="66"/>
      <c r="D19" s="68"/>
      <c r="E19" s="163"/>
      <c r="F19" s="66"/>
      <c r="G19" s="68"/>
      <c r="H19" s="66"/>
      <c r="I19" s="68"/>
      <c r="J19" s="66"/>
    </row>
    <row r="20" spans="2:10">
      <c r="B20" s="99">
        <v>9</v>
      </c>
      <c r="C20" s="66"/>
      <c r="D20" s="68"/>
      <c r="E20" s="163"/>
      <c r="F20" s="66"/>
      <c r="G20" s="68"/>
      <c r="H20" s="66"/>
      <c r="I20" s="68"/>
      <c r="J20" s="66"/>
    </row>
    <row r="21" spans="2:10">
      <c r="B21" s="99">
        <v>10</v>
      </c>
      <c r="C21" s="66"/>
      <c r="D21" s="68"/>
      <c r="E21" s="163"/>
      <c r="F21" s="66"/>
      <c r="G21" s="68"/>
      <c r="H21" s="66"/>
      <c r="I21" s="68"/>
      <c r="J21" s="66"/>
    </row>
    <row r="22" spans="2:10">
      <c r="B22" s="99">
        <v>11</v>
      </c>
      <c r="C22" s="66"/>
      <c r="D22" s="68"/>
      <c r="E22" s="163"/>
      <c r="F22" s="66"/>
      <c r="G22" s="68"/>
      <c r="H22" s="66"/>
      <c r="I22" s="68"/>
      <c r="J22" s="66"/>
    </row>
    <row r="23" spans="2:10">
      <c r="B23" s="99">
        <v>12</v>
      </c>
      <c r="C23" s="66"/>
      <c r="D23" s="68"/>
      <c r="E23" s="163"/>
      <c r="F23" s="66"/>
      <c r="G23" s="68"/>
      <c r="H23" s="66"/>
      <c r="I23" s="68"/>
      <c r="J23" s="66"/>
    </row>
    <row r="24" spans="2:10">
      <c r="B24" s="99">
        <v>13</v>
      </c>
      <c r="C24" s="66"/>
      <c r="D24" s="68"/>
      <c r="E24" s="163"/>
      <c r="F24" s="66"/>
      <c r="G24" s="68"/>
      <c r="H24" s="66"/>
      <c r="I24" s="68"/>
      <c r="J24" s="66"/>
    </row>
    <row r="25" spans="2:10">
      <c r="B25" s="99">
        <v>14</v>
      </c>
      <c r="C25" s="66"/>
      <c r="D25" s="68"/>
      <c r="E25" s="163"/>
      <c r="F25" s="66"/>
      <c r="G25" s="68"/>
      <c r="H25" s="66"/>
      <c r="I25" s="68"/>
      <c r="J25" s="66"/>
    </row>
    <row r="26" spans="2:10">
      <c r="B26" s="99">
        <v>15</v>
      </c>
      <c r="C26" s="66"/>
      <c r="D26" s="68"/>
      <c r="E26" s="163"/>
      <c r="F26" s="66"/>
      <c r="G26" s="68"/>
      <c r="H26" s="66"/>
      <c r="I26" s="68"/>
      <c r="J26" s="66"/>
    </row>
    <row r="27" spans="2:10">
      <c r="B27" s="99">
        <v>16</v>
      </c>
      <c r="C27" s="66"/>
      <c r="D27" s="68"/>
      <c r="E27" s="163"/>
      <c r="F27" s="66"/>
      <c r="G27" s="68"/>
      <c r="H27" s="66"/>
      <c r="I27" s="68"/>
      <c r="J27" s="66"/>
    </row>
    <row r="28" spans="2:10">
      <c r="B28" s="99">
        <v>17</v>
      </c>
      <c r="C28" s="66"/>
      <c r="D28" s="68"/>
      <c r="E28" s="163"/>
      <c r="F28" s="66"/>
      <c r="G28" s="68"/>
      <c r="H28" s="66"/>
      <c r="I28" s="68"/>
      <c r="J28" s="66"/>
    </row>
    <row r="29" spans="2:10">
      <c r="B29" s="99">
        <v>18</v>
      </c>
      <c r="C29" s="66"/>
      <c r="D29" s="68"/>
      <c r="E29" s="163"/>
      <c r="F29" s="66"/>
      <c r="G29" s="68"/>
      <c r="H29" s="66"/>
      <c r="I29" s="68"/>
      <c r="J29" s="66"/>
    </row>
    <row r="30" spans="2:10">
      <c r="B30" s="99">
        <v>19</v>
      </c>
      <c r="C30" s="66"/>
      <c r="D30" s="68"/>
      <c r="E30" s="163"/>
      <c r="F30" s="66"/>
      <c r="G30" s="68"/>
      <c r="H30" s="66"/>
      <c r="I30" s="68"/>
      <c r="J30" s="66"/>
    </row>
    <row r="31" spans="2:10">
      <c r="B31" s="99">
        <v>20</v>
      </c>
      <c r="C31" s="66"/>
      <c r="D31" s="68"/>
      <c r="E31" s="163"/>
      <c r="F31" s="66"/>
      <c r="G31" s="68"/>
      <c r="H31" s="66"/>
      <c r="I31" s="68"/>
      <c r="J31" s="66"/>
    </row>
    <row r="32" spans="2:10">
      <c r="B32" s="99">
        <v>21</v>
      </c>
      <c r="C32" s="66"/>
      <c r="D32" s="68"/>
      <c r="E32" s="163"/>
      <c r="F32" s="66"/>
      <c r="G32" s="68"/>
      <c r="H32" s="66"/>
      <c r="I32" s="68"/>
      <c r="J32" s="66"/>
    </row>
    <row r="33" spans="2:10">
      <c r="B33" s="99">
        <v>22</v>
      </c>
      <c r="C33" s="66"/>
      <c r="D33" s="68"/>
      <c r="E33" s="163"/>
      <c r="F33" s="66"/>
      <c r="G33" s="68"/>
      <c r="H33" s="66"/>
      <c r="I33" s="68"/>
      <c r="J33" s="66"/>
    </row>
    <row r="34" spans="2:10">
      <c r="B34" s="99">
        <v>23</v>
      </c>
      <c r="C34" s="66"/>
      <c r="D34" s="68"/>
      <c r="E34" s="163"/>
      <c r="F34" s="66"/>
      <c r="G34" s="68"/>
      <c r="H34" s="66"/>
      <c r="I34" s="68"/>
      <c r="J34" s="66"/>
    </row>
    <row r="35" spans="2:10">
      <c r="B35" s="99">
        <v>24</v>
      </c>
      <c r="C35" s="66"/>
      <c r="D35" s="68"/>
      <c r="E35" s="163"/>
      <c r="F35" s="66"/>
      <c r="G35" s="68"/>
      <c r="H35" s="66"/>
      <c r="I35" s="68"/>
      <c r="J35" s="66"/>
    </row>
    <row r="36" spans="2:10">
      <c r="B36" s="99">
        <v>25</v>
      </c>
      <c r="C36" s="66"/>
      <c r="D36" s="68"/>
      <c r="E36" s="163"/>
      <c r="F36" s="66"/>
      <c r="G36" s="68"/>
      <c r="H36" s="66"/>
      <c r="I36" s="68"/>
      <c r="J36" s="66"/>
    </row>
    <row r="37" spans="2:10">
      <c r="B37" s="99">
        <v>26</v>
      </c>
      <c r="C37" s="66"/>
      <c r="D37" s="68"/>
      <c r="E37" s="163"/>
      <c r="F37" s="66"/>
      <c r="G37" s="68"/>
      <c r="H37" s="66"/>
      <c r="I37" s="68"/>
      <c r="J37" s="66"/>
    </row>
    <row r="38" spans="2:10">
      <c r="B38" s="99">
        <v>27</v>
      </c>
      <c r="C38" s="66"/>
      <c r="D38" s="68"/>
      <c r="E38" s="163"/>
      <c r="F38" s="66"/>
      <c r="G38" s="68"/>
      <c r="H38" s="66"/>
      <c r="I38" s="68"/>
      <c r="J38" s="66"/>
    </row>
    <row r="39" spans="2:10">
      <c r="B39" s="99">
        <v>28</v>
      </c>
      <c r="C39" s="66"/>
      <c r="D39" s="68"/>
      <c r="E39" s="163"/>
      <c r="F39" s="66"/>
      <c r="G39" s="68"/>
      <c r="H39" s="66"/>
      <c r="I39" s="68"/>
      <c r="J39" s="66"/>
    </row>
    <row r="40" spans="2:10">
      <c r="B40" s="99">
        <v>29</v>
      </c>
      <c r="C40" s="66"/>
      <c r="D40" s="68"/>
      <c r="E40" s="163"/>
      <c r="F40" s="66"/>
      <c r="G40" s="68"/>
      <c r="H40" s="66"/>
      <c r="I40" s="68"/>
      <c r="J40" s="66"/>
    </row>
    <row r="41" spans="2:10">
      <c r="B41" s="99">
        <v>30</v>
      </c>
      <c r="C41" s="66"/>
      <c r="D41" s="68"/>
      <c r="E41" s="163"/>
      <c r="F41" s="66"/>
      <c r="G41" s="68"/>
      <c r="H41" s="66"/>
      <c r="I41" s="68"/>
      <c r="J41" s="66"/>
    </row>
    <row r="42" spans="2:10">
      <c r="B42" s="99">
        <v>31</v>
      </c>
      <c r="C42" s="66"/>
      <c r="D42" s="68"/>
      <c r="E42" s="163"/>
      <c r="F42" s="66"/>
      <c r="G42" s="68"/>
      <c r="H42" s="66"/>
      <c r="I42" s="68"/>
      <c r="J42" s="66"/>
    </row>
    <row r="43" spans="2:10">
      <c r="B43" s="99">
        <v>32</v>
      </c>
      <c r="C43" s="66"/>
      <c r="D43" s="68"/>
      <c r="E43" s="163"/>
      <c r="F43" s="66"/>
      <c r="G43" s="68"/>
      <c r="H43" s="66"/>
      <c r="I43" s="68"/>
      <c r="J43" s="66"/>
    </row>
    <row r="44" spans="2:10">
      <c r="B44" s="99">
        <v>33</v>
      </c>
      <c r="C44" s="66"/>
      <c r="D44" s="68"/>
      <c r="E44" s="163"/>
      <c r="F44" s="66"/>
      <c r="G44" s="68"/>
      <c r="H44" s="66"/>
      <c r="I44" s="68"/>
      <c r="J44" s="66"/>
    </row>
    <row r="45" spans="2:10">
      <c r="B45" s="99">
        <v>34</v>
      </c>
      <c r="C45" s="66"/>
      <c r="D45" s="68"/>
      <c r="E45" s="163"/>
      <c r="F45" s="66"/>
      <c r="G45" s="68"/>
      <c r="H45" s="66"/>
      <c r="I45" s="68"/>
      <c r="J45" s="66"/>
    </row>
    <row r="46" spans="2:10">
      <c r="B46" s="99">
        <v>35</v>
      </c>
      <c r="C46" s="66"/>
      <c r="D46" s="68"/>
      <c r="E46" s="163"/>
      <c r="F46" s="66"/>
      <c r="G46" s="68"/>
      <c r="H46" s="66"/>
      <c r="I46" s="68"/>
      <c r="J46" s="66"/>
    </row>
    <row r="47" spans="2:10">
      <c r="B47" s="99">
        <v>36</v>
      </c>
      <c r="C47" s="66"/>
      <c r="D47" s="68"/>
      <c r="E47" s="163"/>
      <c r="F47" s="66"/>
      <c r="G47" s="68"/>
      <c r="H47" s="66"/>
      <c r="I47" s="68"/>
      <c r="J47" s="66"/>
    </row>
    <row r="48" spans="2:10">
      <c r="B48" s="99">
        <v>37</v>
      </c>
      <c r="C48" s="66"/>
      <c r="D48" s="68"/>
      <c r="E48" s="163"/>
      <c r="F48" s="66"/>
      <c r="G48" s="68"/>
      <c r="H48" s="66"/>
      <c r="I48" s="68"/>
      <c r="J48" s="66"/>
    </row>
    <row r="49" spans="2:10">
      <c r="B49" s="99">
        <v>38</v>
      </c>
      <c r="C49" s="66"/>
      <c r="D49" s="68"/>
      <c r="E49" s="163"/>
      <c r="F49" s="66"/>
      <c r="G49" s="68"/>
      <c r="H49" s="66"/>
      <c r="I49" s="68"/>
      <c r="J49" s="66"/>
    </row>
    <row r="50" spans="2:10">
      <c r="B50" s="99">
        <v>39</v>
      </c>
      <c r="C50" s="66"/>
      <c r="D50" s="68"/>
      <c r="E50" s="163"/>
      <c r="F50" s="66"/>
      <c r="G50" s="68"/>
      <c r="H50" s="66"/>
      <c r="I50" s="68"/>
      <c r="J50" s="66"/>
    </row>
    <row r="51" spans="2:10">
      <c r="B51" s="99">
        <v>40</v>
      </c>
      <c r="C51" s="66"/>
      <c r="D51" s="68"/>
      <c r="E51" s="163"/>
      <c r="F51" s="66"/>
      <c r="G51" s="68"/>
      <c r="H51" s="66"/>
      <c r="I51" s="68"/>
      <c r="J51" s="66"/>
    </row>
    <row r="52" spans="2:10">
      <c r="J52" s="62"/>
    </row>
  </sheetData>
  <mergeCells count="3">
    <mergeCell ref="C6:J6"/>
    <mergeCell ref="C7:J7"/>
    <mergeCell ref="B3:J3"/>
  </mergeCells>
  <phoneticPr fontId="1"/>
  <dataValidations count="2">
    <dataValidation type="list" allowBlank="1" showInputMessage="1" showErrorMessage="1" sqref="G12:G51" xr:uid="{3BE01750-E9B8-41C2-B86B-CE2FC3F1053A}">
      <formula1>"○"</formula1>
    </dataValidation>
    <dataValidation type="list" allowBlank="1" showInputMessage="1" showErrorMessage="1" sqref="I12:I51" xr:uid="{209CF8FF-35FE-4D99-B103-3BCDD40898EC}">
      <formula1>"国内,外国"</formula1>
    </dataValidation>
  </dataValidations>
  <pageMargins left="0.7" right="0.7" top="0.75" bottom="0.75" header="0.3" footer="0.3"/>
  <pageSetup paperSize="9" scale="5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BA0FF-90D1-4C4E-B56E-63F21654B29B}">
  <dimension ref="B1:J50"/>
  <sheetViews>
    <sheetView view="pageBreakPreview" zoomScaleNormal="100" zoomScaleSheetLayoutView="100" workbookViewId="0">
      <selection activeCell="K19" sqref="K19"/>
    </sheetView>
  </sheetViews>
  <sheetFormatPr defaultColWidth="8.75" defaultRowHeight="13.5"/>
  <cols>
    <col min="1" max="1" width="2.375" style="1" customWidth="1"/>
    <col min="2" max="2" width="5.625" style="1" customWidth="1"/>
    <col min="3" max="4" width="25.625" style="1" customWidth="1"/>
    <col min="5" max="6" width="15.625" style="1" customWidth="1"/>
    <col min="7" max="7" width="8.75" style="1" customWidth="1"/>
    <col min="8" max="8" width="15.625" style="1" customWidth="1"/>
    <col min="9" max="9" width="6.375" style="1" customWidth="1"/>
    <col min="10" max="10" width="20.125" style="1" customWidth="1"/>
    <col min="11" max="16384" width="8.75" style="1"/>
  </cols>
  <sheetData>
    <row r="1" spans="2:10">
      <c r="B1" s="81" t="str">
        <f>'活動実績一覧(集計)'!B1</f>
        <v>（2021年度）　SCORE 拠点都市環境整備   完了報告書</v>
      </c>
      <c r="C1" s="6"/>
      <c r="D1" s="6"/>
      <c r="E1" s="6"/>
      <c r="F1" s="6"/>
      <c r="G1" s="6"/>
      <c r="H1" s="6"/>
    </row>
    <row r="3" spans="2:10" ht="24" customHeight="1">
      <c r="B3" s="302" t="str">
        <f>"PF名："&amp;'活動実績一覧(集計)'!C3</f>
        <v>PF名：</v>
      </c>
      <c r="C3" s="302"/>
      <c r="D3" s="302"/>
      <c r="E3" s="302"/>
      <c r="F3" s="302"/>
      <c r="G3" s="302"/>
      <c r="H3" s="302"/>
      <c r="I3" s="302"/>
      <c r="J3" s="302"/>
    </row>
    <row r="4" spans="2:10">
      <c r="B4" s="61"/>
      <c r="C4" s="61"/>
      <c r="D4" s="61"/>
      <c r="E4" s="61"/>
      <c r="F4" s="61"/>
      <c r="G4" s="61"/>
      <c r="H4" s="61"/>
      <c r="I4" s="61"/>
    </row>
    <row r="5" spans="2:10">
      <c r="B5" s="87" t="s">
        <v>283</v>
      </c>
      <c r="C5" s="61"/>
      <c r="D5" s="61"/>
      <c r="E5" s="61"/>
      <c r="F5" s="61"/>
      <c r="G5" s="61"/>
      <c r="H5" s="61"/>
      <c r="I5" s="61"/>
    </row>
    <row r="6" spans="2:10" ht="20.45" customHeight="1">
      <c r="B6" s="79" t="s">
        <v>158</v>
      </c>
      <c r="C6" s="331" t="s">
        <v>159</v>
      </c>
      <c r="D6" s="331"/>
      <c r="E6" s="331"/>
      <c r="F6" s="331"/>
      <c r="G6" s="331"/>
      <c r="H6" s="331"/>
      <c r="I6" s="331"/>
      <c r="J6" s="331"/>
    </row>
    <row r="7" spans="2:10" ht="28.9" customHeight="1">
      <c r="B7" s="79" t="s">
        <v>158</v>
      </c>
      <c r="C7" s="331" t="s">
        <v>160</v>
      </c>
      <c r="D7" s="331"/>
      <c r="E7" s="331"/>
      <c r="F7" s="331"/>
      <c r="G7" s="331"/>
      <c r="H7" s="331"/>
      <c r="I7" s="331"/>
      <c r="J7" s="331"/>
    </row>
    <row r="9" spans="2:10" ht="33" customHeight="1">
      <c r="B9" s="93" t="s">
        <v>36</v>
      </c>
      <c r="C9" s="96" t="s">
        <v>38</v>
      </c>
      <c r="D9" s="96" t="s">
        <v>43</v>
      </c>
      <c r="E9" s="96" t="s">
        <v>48</v>
      </c>
      <c r="F9" s="90" t="s">
        <v>40</v>
      </c>
      <c r="G9" s="162" t="s">
        <v>186</v>
      </c>
      <c r="H9" s="90" t="s">
        <v>41</v>
      </c>
      <c r="I9" s="98" t="s">
        <v>184</v>
      </c>
      <c r="J9" s="90" t="s">
        <v>42</v>
      </c>
    </row>
    <row r="10" spans="2:10" ht="22.5" customHeight="1">
      <c r="B10" s="128" t="s">
        <v>95</v>
      </c>
      <c r="C10" s="123" t="s">
        <v>190</v>
      </c>
      <c r="D10" s="124" t="s">
        <v>145</v>
      </c>
      <c r="E10" s="159">
        <v>44533</v>
      </c>
      <c r="F10" s="115" t="s">
        <v>117</v>
      </c>
      <c r="G10" s="118" t="s">
        <v>45</v>
      </c>
      <c r="H10" s="160" t="s">
        <v>161</v>
      </c>
      <c r="I10" s="118" t="s">
        <v>185</v>
      </c>
      <c r="J10" s="115" t="s">
        <v>189</v>
      </c>
    </row>
    <row r="11" spans="2:10">
      <c r="B11" s="99">
        <v>1</v>
      </c>
      <c r="C11" s="66"/>
      <c r="D11" s="68"/>
      <c r="E11" s="163"/>
      <c r="F11" s="66"/>
      <c r="G11" s="68"/>
      <c r="H11" s="161"/>
      <c r="I11" s="68"/>
      <c r="J11" s="66"/>
    </row>
    <row r="12" spans="2:10">
      <c r="B12" s="99">
        <v>2</v>
      </c>
      <c r="C12" s="66"/>
      <c r="D12" s="68"/>
      <c r="E12" s="163"/>
      <c r="F12" s="66"/>
      <c r="G12" s="68"/>
      <c r="H12" s="66"/>
      <c r="I12" s="68"/>
      <c r="J12" s="66"/>
    </row>
    <row r="13" spans="2:10">
      <c r="B13" s="99">
        <v>3</v>
      </c>
      <c r="C13" s="66"/>
      <c r="D13" s="68"/>
      <c r="E13" s="163"/>
      <c r="F13" s="66"/>
      <c r="G13" s="68"/>
      <c r="H13" s="66"/>
      <c r="I13" s="68"/>
      <c r="J13" s="66"/>
    </row>
    <row r="14" spans="2:10">
      <c r="B14" s="99">
        <v>4</v>
      </c>
      <c r="C14" s="66"/>
      <c r="D14" s="68"/>
      <c r="E14" s="163"/>
      <c r="F14" s="66"/>
      <c r="G14" s="68"/>
      <c r="H14" s="66"/>
      <c r="I14" s="68"/>
      <c r="J14" s="66"/>
    </row>
    <row r="15" spans="2:10">
      <c r="B15" s="99">
        <v>5</v>
      </c>
      <c r="C15" s="66"/>
      <c r="D15" s="68"/>
      <c r="E15" s="163"/>
      <c r="F15" s="66"/>
      <c r="G15" s="68"/>
      <c r="H15" s="66"/>
      <c r="I15" s="68"/>
      <c r="J15" s="66"/>
    </row>
    <row r="16" spans="2:10">
      <c r="B16" s="99">
        <v>6</v>
      </c>
      <c r="C16" s="66"/>
      <c r="D16" s="68"/>
      <c r="E16" s="163"/>
      <c r="F16" s="66"/>
      <c r="G16" s="68"/>
      <c r="H16" s="66"/>
      <c r="I16" s="68"/>
      <c r="J16" s="66"/>
    </row>
    <row r="17" spans="2:10">
      <c r="B17" s="99">
        <v>7</v>
      </c>
      <c r="C17" s="66"/>
      <c r="D17" s="68"/>
      <c r="E17" s="163"/>
      <c r="F17" s="66"/>
      <c r="G17" s="68"/>
      <c r="H17" s="66"/>
      <c r="I17" s="68"/>
      <c r="J17" s="66"/>
    </row>
    <row r="18" spans="2:10">
      <c r="B18" s="99">
        <v>8</v>
      </c>
      <c r="C18" s="66"/>
      <c r="D18" s="68"/>
      <c r="E18" s="163"/>
      <c r="F18" s="66"/>
      <c r="G18" s="68"/>
      <c r="H18" s="66"/>
      <c r="I18" s="68"/>
      <c r="J18" s="66"/>
    </row>
    <row r="19" spans="2:10">
      <c r="B19" s="99">
        <v>9</v>
      </c>
      <c r="C19" s="66"/>
      <c r="D19" s="68"/>
      <c r="E19" s="163"/>
      <c r="F19" s="66"/>
      <c r="G19" s="68"/>
      <c r="H19" s="66"/>
      <c r="I19" s="68"/>
      <c r="J19" s="66"/>
    </row>
    <row r="20" spans="2:10">
      <c r="B20" s="99">
        <v>10</v>
      </c>
      <c r="C20" s="66"/>
      <c r="D20" s="68"/>
      <c r="E20" s="163"/>
      <c r="F20" s="66"/>
      <c r="G20" s="68"/>
      <c r="H20" s="66"/>
      <c r="I20" s="68"/>
      <c r="J20" s="66"/>
    </row>
    <row r="21" spans="2:10">
      <c r="B21" s="99">
        <v>11</v>
      </c>
      <c r="C21" s="66"/>
      <c r="D21" s="68"/>
      <c r="E21" s="163"/>
      <c r="F21" s="66"/>
      <c r="G21" s="68"/>
      <c r="H21" s="66"/>
      <c r="I21" s="68"/>
      <c r="J21" s="66"/>
    </row>
    <row r="22" spans="2:10">
      <c r="B22" s="99">
        <v>12</v>
      </c>
      <c r="C22" s="66"/>
      <c r="D22" s="68"/>
      <c r="E22" s="163"/>
      <c r="F22" s="66"/>
      <c r="G22" s="68"/>
      <c r="H22" s="66"/>
      <c r="I22" s="68"/>
      <c r="J22" s="66"/>
    </row>
    <row r="23" spans="2:10">
      <c r="B23" s="99">
        <v>13</v>
      </c>
      <c r="C23" s="66"/>
      <c r="D23" s="68"/>
      <c r="E23" s="163"/>
      <c r="F23" s="66"/>
      <c r="G23" s="68"/>
      <c r="H23" s="66"/>
      <c r="I23" s="68"/>
      <c r="J23" s="66"/>
    </row>
    <row r="24" spans="2:10">
      <c r="B24" s="99">
        <v>14</v>
      </c>
      <c r="C24" s="66"/>
      <c r="D24" s="68"/>
      <c r="E24" s="163"/>
      <c r="F24" s="66"/>
      <c r="G24" s="68"/>
      <c r="H24" s="66"/>
      <c r="I24" s="68"/>
      <c r="J24" s="66"/>
    </row>
    <row r="25" spans="2:10">
      <c r="B25" s="99">
        <v>15</v>
      </c>
      <c r="C25" s="66"/>
      <c r="D25" s="68"/>
      <c r="E25" s="163"/>
      <c r="F25" s="66"/>
      <c r="G25" s="68"/>
      <c r="H25" s="66"/>
      <c r="I25" s="68"/>
      <c r="J25" s="66"/>
    </row>
    <row r="26" spans="2:10">
      <c r="B26" s="99">
        <v>16</v>
      </c>
      <c r="C26" s="66"/>
      <c r="D26" s="68"/>
      <c r="E26" s="163"/>
      <c r="F26" s="66"/>
      <c r="G26" s="68"/>
      <c r="H26" s="66"/>
      <c r="I26" s="68"/>
      <c r="J26" s="66"/>
    </row>
    <row r="27" spans="2:10">
      <c r="B27" s="99">
        <v>17</v>
      </c>
      <c r="C27" s="66"/>
      <c r="D27" s="68"/>
      <c r="E27" s="163"/>
      <c r="F27" s="66"/>
      <c r="G27" s="68"/>
      <c r="H27" s="66"/>
      <c r="I27" s="68"/>
      <c r="J27" s="66"/>
    </row>
    <row r="28" spans="2:10">
      <c r="B28" s="99">
        <v>18</v>
      </c>
      <c r="C28" s="66"/>
      <c r="D28" s="68"/>
      <c r="E28" s="163"/>
      <c r="F28" s="66"/>
      <c r="G28" s="68"/>
      <c r="H28" s="66"/>
      <c r="I28" s="68"/>
      <c r="J28" s="66"/>
    </row>
    <row r="29" spans="2:10">
      <c r="B29" s="99">
        <v>19</v>
      </c>
      <c r="C29" s="66"/>
      <c r="D29" s="68"/>
      <c r="E29" s="163"/>
      <c r="F29" s="66"/>
      <c r="G29" s="68"/>
      <c r="H29" s="66"/>
      <c r="I29" s="68"/>
      <c r="J29" s="66"/>
    </row>
    <row r="30" spans="2:10">
      <c r="B30" s="99">
        <v>20</v>
      </c>
      <c r="C30" s="66"/>
      <c r="D30" s="68"/>
      <c r="E30" s="163"/>
      <c r="F30" s="66"/>
      <c r="G30" s="68"/>
      <c r="H30" s="66"/>
      <c r="I30" s="68"/>
      <c r="J30" s="66"/>
    </row>
    <row r="31" spans="2:10">
      <c r="B31" s="99">
        <v>21</v>
      </c>
      <c r="C31" s="66"/>
      <c r="D31" s="68"/>
      <c r="E31" s="163"/>
      <c r="F31" s="66"/>
      <c r="G31" s="68"/>
      <c r="H31" s="66"/>
      <c r="I31" s="68"/>
      <c r="J31" s="66"/>
    </row>
    <row r="32" spans="2:10">
      <c r="B32" s="99">
        <v>22</v>
      </c>
      <c r="C32" s="66"/>
      <c r="D32" s="68"/>
      <c r="E32" s="163"/>
      <c r="F32" s="66"/>
      <c r="G32" s="68"/>
      <c r="H32" s="66"/>
      <c r="I32" s="68"/>
      <c r="J32" s="66"/>
    </row>
    <row r="33" spans="2:10">
      <c r="B33" s="99">
        <v>23</v>
      </c>
      <c r="C33" s="66"/>
      <c r="D33" s="68"/>
      <c r="E33" s="163"/>
      <c r="F33" s="66"/>
      <c r="G33" s="68"/>
      <c r="H33" s="66"/>
      <c r="I33" s="68"/>
      <c r="J33" s="66"/>
    </row>
    <row r="34" spans="2:10">
      <c r="B34" s="99">
        <v>24</v>
      </c>
      <c r="C34" s="66"/>
      <c r="D34" s="68"/>
      <c r="E34" s="163"/>
      <c r="F34" s="66"/>
      <c r="G34" s="68"/>
      <c r="H34" s="66"/>
      <c r="I34" s="68"/>
      <c r="J34" s="66"/>
    </row>
    <row r="35" spans="2:10">
      <c r="B35" s="99">
        <v>25</v>
      </c>
      <c r="C35" s="66"/>
      <c r="D35" s="68"/>
      <c r="E35" s="163"/>
      <c r="F35" s="66"/>
      <c r="G35" s="68"/>
      <c r="H35" s="66"/>
      <c r="I35" s="68"/>
      <c r="J35" s="66"/>
    </row>
    <row r="36" spans="2:10">
      <c r="B36" s="99">
        <v>26</v>
      </c>
      <c r="C36" s="66"/>
      <c r="D36" s="68"/>
      <c r="E36" s="163"/>
      <c r="F36" s="66"/>
      <c r="G36" s="68"/>
      <c r="H36" s="66"/>
      <c r="I36" s="68"/>
      <c r="J36" s="66"/>
    </row>
    <row r="37" spans="2:10">
      <c r="B37" s="99">
        <v>27</v>
      </c>
      <c r="C37" s="66"/>
      <c r="D37" s="68"/>
      <c r="E37" s="163"/>
      <c r="F37" s="66"/>
      <c r="G37" s="68"/>
      <c r="H37" s="66"/>
      <c r="I37" s="68"/>
      <c r="J37" s="66"/>
    </row>
    <row r="38" spans="2:10">
      <c r="B38" s="99">
        <v>28</v>
      </c>
      <c r="C38" s="66"/>
      <c r="D38" s="68"/>
      <c r="E38" s="163"/>
      <c r="F38" s="66"/>
      <c r="G38" s="68"/>
      <c r="H38" s="66"/>
      <c r="I38" s="68"/>
      <c r="J38" s="66"/>
    </row>
    <row r="39" spans="2:10">
      <c r="B39" s="99">
        <v>29</v>
      </c>
      <c r="C39" s="66"/>
      <c r="D39" s="68"/>
      <c r="E39" s="163"/>
      <c r="F39" s="66"/>
      <c r="G39" s="68"/>
      <c r="H39" s="66"/>
      <c r="I39" s="68"/>
      <c r="J39" s="66"/>
    </row>
    <row r="40" spans="2:10">
      <c r="B40" s="99">
        <v>30</v>
      </c>
      <c r="C40" s="66"/>
      <c r="D40" s="68"/>
      <c r="E40" s="163"/>
      <c r="F40" s="66"/>
      <c r="G40" s="68"/>
      <c r="H40" s="66"/>
      <c r="I40" s="68"/>
      <c r="J40" s="66"/>
    </row>
    <row r="41" spans="2:10">
      <c r="B41" s="99">
        <v>31</v>
      </c>
      <c r="C41" s="66"/>
      <c r="D41" s="68"/>
      <c r="E41" s="163"/>
      <c r="F41" s="66"/>
      <c r="G41" s="68"/>
      <c r="H41" s="66"/>
      <c r="I41" s="68"/>
      <c r="J41" s="66"/>
    </row>
    <row r="42" spans="2:10">
      <c r="B42" s="99">
        <v>32</v>
      </c>
      <c r="C42" s="66"/>
      <c r="D42" s="68"/>
      <c r="E42" s="163"/>
      <c r="F42" s="66"/>
      <c r="G42" s="68"/>
      <c r="H42" s="66"/>
      <c r="I42" s="68"/>
      <c r="J42" s="66"/>
    </row>
    <row r="43" spans="2:10">
      <c r="B43" s="99">
        <v>33</v>
      </c>
      <c r="C43" s="66"/>
      <c r="D43" s="68"/>
      <c r="E43" s="163"/>
      <c r="F43" s="66"/>
      <c r="G43" s="68"/>
      <c r="H43" s="66"/>
      <c r="I43" s="68"/>
      <c r="J43" s="66"/>
    </row>
    <row r="44" spans="2:10">
      <c r="B44" s="99">
        <v>34</v>
      </c>
      <c r="C44" s="66"/>
      <c r="D44" s="68"/>
      <c r="E44" s="163"/>
      <c r="F44" s="66"/>
      <c r="G44" s="68"/>
      <c r="H44" s="66"/>
      <c r="I44" s="68"/>
      <c r="J44" s="66"/>
    </row>
    <row r="45" spans="2:10">
      <c r="B45" s="99">
        <v>35</v>
      </c>
      <c r="C45" s="66"/>
      <c r="D45" s="68"/>
      <c r="E45" s="163"/>
      <c r="F45" s="66"/>
      <c r="G45" s="68"/>
      <c r="H45" s="66"/>
      <c r="I45" s="68"/>
      <c r="J45" s="66"/>
    </row>
    <row r="46" spans="2:10">
      <c r="B46" s="99">
        <v>36</v>
      </c>
      <c r="C46" s="66"/>
      <c r="D46" s="68"/>
      <c r="E46" s="163"/>
      <c r="F46" s="66"/>
      <c r="G46" s="68"/>
      <c r="H46" s="66"/>
      <c r="I46" s="68"/>
      <c r="J46" s="66"/>
    </row>
    <row r="47" spans="2:10">
      <c r="B47" s="99">
        <v>37</v>
      </c>
      <c r="C47" s="66"/>
      <c r="D47" s="68"/>
      <c r="E47" s="163"/>
      <c r="F47" s="66"/>
      <c r="G47" s="68"/>
      <c r="H47" s="66"/>
      <c r="I47" s="68"/>
      <c r="J47" s="66"/>
    </row>
    <row r="48" spans="2:10">
      <c r="B48" s="99">
        <v>38</v>
      </c>
      <c r="C48" s="66"/>
      <c r="D48" s="68"/>
      <c r="E48" s="163"/>
      <c r="F48" s="66"/>
      <c r="G48" s="68"/>
      <c r="H48" s="66"/>
      <c r="I48" s="68"/>
      <c r="J48" s="66"/>
    </row>
    <row r="49" spans="2:10">
      <c r="B49" s="99">
        <v>39</v>
      </c>
      <c r="C49" s="66"/>
      <c r="D49" s="68"/>
      <c r="E49" s="163"/>
      <c r="F49" s="66"/>
      <c r="G49" s="68"/>
      <c r="H49" s="66"/>
      <c r="I49" s="68"/>
      <c r="J49" s="66"/>
    </row>
    <row r="50" spans="2:10">
      <c r="B50" s="99">
        <v>40</v>
      </c>
      <c r="C50" s="66"/>
      <c r="D50" s="68"/>
      <c r="E50" s="163"/>
      <c r="F50" s="66"/>
      <c r="G50" s="68"/>
      <c r="H50" s="66"/>
      <c r="I50" s="68"/>
      <c r="J50" s="66"/>
    </row>
  </sheetData>
  <mergeCells count="3">
    <mergeCell ref="C7:J7"/>
    <mergeCell ref="C6:J6"/>
    <mergeCell ref="B3:J3"/>
  </mergeCells>
  <phoneticPr fontId="1"/>
  <dataValidations count="2">
    <dataValidation type="list" allowBlank="1" showInputMessage="1" showErrorMessage="1" sqref="I11:I50" xr:uid="{26A50E5C-D625-4269-A166-4B328BAF02DC}">
      <formula1>"国内,外国"</formula1>
    </dataValidation>
    <dataValidation type="list" allowBlank="1" showInputMessage="1" showErrorMessage="1" sqref="G11:G50" xr:uid="{ED1CA4C1-DC43-4573-BBAB-D5AA87F52B85}">
      <formula1>"○"</formula1>
    </dataValidation>
  </dataValidations>
  <pageMargins left="0.7" right="0.7" top="0.75" bottom="0.75" header="0.3" footer="0.3"/>
  <pageSetup paperSize="9" scale="58"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C3E53-6F61-4226-9302-01F6D30C4126}">
  <dimension ref="B1:J37"/>
  <sheetViews>
    <sheetView view="pageBreakPreview" zoomScaleNormal="100" zoomScaleSheetLayoutView="100" workbookViewId="0">
      <selection activeCell="F22" sqref="F22"/>
    </sheetView>
  </sheetViews>
  <sheetFormatPr defaultColWidth="8.75" defaultRowHeight="13.5"/>
  <cols>
    <col min="1" max="1" width="4" style="1" customWidth="1"/>
    <col min="2" max="2" width="5.625" style="1" customWidth="1"/>
    <col min="3" max="3" width="13.5" style="1" customWidth="1"/>
    <col min="4" max="4" width="25.625" style="1" customWidth="1"/>
    <col min="5" max="7" width="20.625" style="1" customWidth="1"/>
    <col min="8" max="8" width="10.125" style="7" customWidth="1"/>
    <col min="9" max="9" width="20.625" style="1" customWidth="1"/>
    <col min="10" max="16384" width="8.75" style="1"/>
  </cols>
  <sheetData>
    <row r="1" spans="2:10">
      <c r="B1" s="81" t="str">
        <f>'活動実績一覧(集計)'!B1</f>
        <v>（2021年度）　SCORE 拠点都市環境整備   完了報告書</v>
      </c>
      <c r="C1" s="6"/>
      <c r="D1" s="6"/>
      <c r="E1" s="6"/>
      <c r="F1" s="6"/>
      <c r="G1" s="6"/>
      <c r="I1" s="6"/>
    </row>
    <row r="3" spans="2:10" ht="24" customHeight="1">
      <c r="B3" s="302" t="str">
        <f>"PF名："&amp;'活動実績一覧(集計)'!C3</f>
        <v>PF名：</v>
      </c>
      <c r="C3" s="302"/>
      <c r="D3" s="302"/>
      <c r="E3" s="302"/>
      <c r="F3" s="302"/>
      <c r="G3" s="302"/>
      <c r="H3" s="302"/>
      <c r="I3" s="302"/>
      <c r="J3" s="6"/>
    </row>
    <row r="4" spans="2:10">
      <c r="C4" s="10"/>
      <c r="D4" s="4"/>
    </row>
    <row r="5" spans="2:10">
      <c r="B5" s="86" t="s">
        <v>338</v>
      </c>
      <c r="E5" s="67"/>
    </row>
    <row r="6" spans="2:10" ht="28.15" customHeight="1">
      <c r="B6" s="90" t="s">
        <v>36</v>
      </c>
      <c r="C6" s="100" t="s">
        <v>53</v>
      </c>
      <c r="D6" s="90" t="s">
        <v>49</v>
      </c>
      <c r="E6" s="90" t="s">
        <v>50</v>
      </c>
      <c r="F6" s="90" t="s">
        <v>51</v>
      </c>
      <c r="G6" s="90" t="s">
        <v>52</v>
      </c>
      <c r="H6" s="97" t="s">
        <v>194</v>
      </c>
      <c r="I6" s="90" t="s">
        <v>42</v>
      </c>
    </row>
    <row r="7" spans="2:10" ht="29.45" customHeight="1">
      <c r="B7" s="128" t="s">
        <v>95</v>
      </c>
      <c r="C7" s="165">
        <v>44533</v>
      </c>
      <c r="D7" s="129" t="s">
        <v>97</v>
      </c>
      <c r="E7" s="160" t="s">
        <v>191</v>
      </c>
      <c r="F7" s="168" t="s">
        <v>192</v>
      </c>
      <c r="G7" s="164" t="s">
        <v>98</v>
      </c>
      <c r="H7" s="167" t="s">
        <v>45</v>
      </c>
      <c r="I7" s="160"/>
    </row>
    <row r="8" spans="2:10" ht="30" customHeight="1">
      <c r="B8" s="99">
        <v>1</v>
      </c>
      <c r="C8" s="166"/>
      <c r="D8" s="66"/>
      <c r="E8" s="66"/>
      <c r="F8" s="66"/>
      <c r="G8" s="66"/>
      <c r="H8" s="68"/>
      <c r="I8" s="66"/>
    </row>
    <row r="9" spans="2:10" ht="30" customHeight="1">
      <c r="B9" s="99">
        <v>2</v>
      </c>
      <c r="C9" s="166"/>
      <c r="D9" s="66"/>
      <c r="E9" s="66"/>
      <c r="F9" s="66"/>
      <c r="G9" s="66"/>
      <c r="H9" s="68"/>
      <c r="I9" s="66"/>
    </row>
    <row r="10" spans="2:10" ht="30" customHeight="1">
      <c r="B10" s="99">
        <v>3</v>
      </c>
      <c r="C10" s="166"/>
      <c r="D10" s="66"/>
      <c r="E10" s="66"/>
      <c r="F10" s="66"/>
      <c r="G10" s="66"/>
      <c r="H10" s="68"/>
      <c r="I10" s="66"/>
    </row>
    <row r="11" spans="2:10" ht="30" customHeight="1">
      <c r="B11" s="99">
        <v>4</v>
      </c>
      <c r="C11" s="166"/>
      <c r="D11" s="66"/>
      <c r="E11" s="66"/>
      <c r="F11" s="66"/>
      <c r="G11" s="66"/>
      <c r="H11" s="68"/>
      <c r="I11" s="66"/>
    </row>
    <row r="12" spans="2:10" ht="30" customHeight="1">
      <c r="B12" s="99">
        <v>5</v>
      </c>
      <c r="C12" s="166"/>
      <c r="D12" s="66"/>
      <c r="E12" s="66"/>
      <c r="F12" s="66"/>
      <c r="G12" s="66"/>
      <c r="H12" s="68"/>
      <c r="I12" s="66"/>
    </row>
    <row r="13" spans="2:10" ht="30" customHeight="1">
      <c r="B13" s="99">
        <v>6</v>
      </c>
      <c r="C13" s="166"/>
      <c r="D13" s="66"/>
      <c r="E13" s="66"/>
      <c r="F13" s="66"/>
      <c r="G13" s="66"/>
      <c r="H13" s="68"/>
      <c r="I13" s="66"/>
    </row>
    <row r="14" spans="2:10" ht="30" customHeight="1">
      <c r="B14" s="99">
        <v>7</v>
      </c>
      <c r="C14" s="166"/>
      <c r="D14" s="66"/>
      <c r="E14" s="66"/>
      <c r="F14" s="66"/>
      <c r="G14" s="66"/>
      <c r="H14" s="68"/>
      <c r="I14" s="66"/>
    </row>
    <row r="15" spans="2:10" ht="30" customHeight="1">
      <c r="B15" s="99">
        <v>8</v>
      </c>
      <c r="C15" s="166"/>
      <c r="D15" s="66"/>
      <c r="E15" s="66"/>
      <c r="F15" s="66"/>
      <c r="G15" s="66"/>
      <c r="H15" s="68"/>
      <c r="I15" s="66"/>
    </row>
    <row r="16" spans="2:10" ht="30" customHeight="1">
      <c r="B16" s="99">
        <v>9</v>
      </c>
      <c r="C16" s="166"/>
      <c r="D16" s="66"/>
      <c r="E16" s="66"/>
      <c r="F16" s="66"/>
      <c r="G16" s="66"/>
      <c r="H16" s="68"/>
      <c r="I16" s="66"/>
    </row>
    <row r="17" spans="2:9" ht="30" customHeight="1">
      <c r="B17" s="99">
        <v>10</v>
      </c>
      <c r="C17" s="166"/>
      <c r="D17" s="66"/>
      <c r="E17" s="66"/>
      <c r="F17" s="66"/>
      <c r="G17" s="66"/>
      <c r="H17" s="68"/>
      <c r="I17" s="66"/>
    </row>
    <row r="18" spans="2:9" ht="30" customHeight="1">
      <c r="B18" s="99">
        <v>11</v>
      </c>
      <c r="C18" s="166"/>
      <c r="D18" s="66"/>
      <c r="E18" s="66"/>
      <c r="F18" s="66"/>
      <c r="G18" s="66"/>
      <c r="H18" s="68"/>
      <c r="I18" s="66"/>
    </row>
    <row r="19" spans="2:9" ht="30" customHeight="1">
      <c r="B19" s="99">
        <v>12</v>
      </c>
      <c r="C19" s="166"/>
      <c r="D19" s="66"/>
      <c r="E19" s="66"/>
      <c r="F19" s="66"/>
      <c r="G19" s="66"/>
      <c r="H19" s="68"/>
      <c r="I19" s="66"/>
    </row>
    <row r="20" spans="2:9" ht="30" customHeight="1">
      <c r="B20" s="99">
        <v>13</v>
      </c>
      <c r="C20" s="166"/>
      <c r="D20" s="66"/>
      <c r="E20" s="66"/>
      <c r="F20" s="66"/>
      <c r="G20" s="66"/>
      <c r="H20" s="68"/>
      <c r="I20" s="66"/>
    </row>
    <row r="21" spans="2:9" ht="30" customHeight="1">
      <c r="B21" s="99">
        <v>14</v>
      </c>
      <c r="C21" s="166"/>
      <c r="D21" s="66"/>
      <c r="E21" s="66"/>
      <c r="F21" s="66"/>
      <c r="G21" s="66"/>
      <c r="H21" s="68"/>
      <c r="I21" s="66"/>
    </row>
    <row r="22" spans="2:9" ht="30" customHeight="1">
      <c r="B22" s="99">
        <v>15</v>
      </c>
      <c r="C22" s="166"/>
      <c r="D22" s="66"/>
      <c r="E22" s="66"/>
      <c r="F22" s="66"/>
      <c r="G22" s="66"/>
      <c r="H22" s="68"/>
      <c r="I22" s="66"/>
    </row>
    <row r="23" spans="2:9" ht="30" customHeight="1">
      <c r="B23" s="99">
        <v>16</v>
      </c>
      <c r="C23" s="166"/>
      <c r="D23" s="66"/>
      <c r="E23" s="66"/>
      <c r="F23" s="66"/>
      <c r="G23" s="66"/>
      <c r="H23" s="68"/>
      <c r="I23" s="66"/>
    </row>
    <row r="24" spans="2:9" ht="30" customHeight="1">
      <c r="B24" s="99">
        <v>17</v>
      </c>
      <c r="C24" s="166"/>
      <c r="D24" s="66"/>
      <c r="E24" s="66"/>
      <c r="F24" s="66"/>
      <c r="G24" s="66"/>
      <c r="H24" s="68"/>
      <c r="I24" s="66"/>
    </row>
    <row r="25" spans="2:9" ht="30" customHeight="1">
      <c r="B25" s="99">
        <v>18</v>
      </c>
      <c r="C25" s="166"/>
      <c r="D25" s="66"/>
      <c r="E25" s="66"/>
      <c r="F25" s="66"/>
      <c r="G25" s="66"/>
      <c r="H25" s="68"/>
      <c r="I25" s="66"/>
    </row>
    <row r="26" spans="2:9" ht="30" customHeight="1">
      <c r="B26" s="99">
        <v>19</v>
      </c>
      <c r="C26" s="166"/>
      <c r="D26" s="66"/>
      <c r="E26" s="66"/>
      <c r="F26" s="66"/>
      <c r="G26" s="66"/>
      <c r="H26" s="68"/>
      <c r="I26" s="66"/>
    </row>
    <row r="27" spans="2:9" ht="30" customHeight="1">
      <c r="B27" s="99">
        <v>20</v>
      </c>
      <c r="C27" s="166"/>
      <c r="D27" s="66"/>
      <c r="E27" s="66"/>
      <c r="F27" s="66"/>
      <c r="G27" s="66"/>
      <c r="H27" s="68"/>
      <c r="I27" s="66"/>
    </row>
    <row r="28" spans="2:9" ht="30" customHeight="1">
      <c r="B28" s="99">
        <v>21</v>
      </c>
      <c r="C28" s="166"/>
      <c r="D28" s="66"/>
      <c r="E28" s="66"/>
      <c r="F28" s="66"/>
      <c r="G28" s="66"/>
      <c r="H28" s="68"/>
      <c r="I28" s="66"/>
    </row>
    <row r="29" spans="2:9" ht="30" customHeight="1">
      <c r="B29" s="99">
        <v>22</v>
      </c>
      <c r="C29" s="166"/>
      <c r="D29" s="66"/>
      <c r="E29" s="66"/>
      <c r="F29" s="66"/>
      <c r="G29" s="66"/>
      <c r="H29" s="68"/>
      <c r="I29" s="66"/>
    </row>
    <row r="30" spans="2:9" ht="30" customHeight="1">
      <c r="B30" s="99">
        <v>23</v>
      </c>
      <c r="C30" s="166"/>
      <c r="D30" s="66"/>
      <c r="E30" s="66"/>
      <c r="F30" s="66"/>
      <c r="G30" s="66"/>
      <c r="H30" s="68"/>
      <c r="I30" s="66"/>
    </row>
    <row r="31" spans="2:9" ht="30" customHeight="1">
      <c r="B31" s="99">
        <v>24</v>
      </c>
      <c r="C31" s="166"/>
      <c r="D31" s="66"/>
      <c r="E31" s="66"/>
      <c r="F31" s="66"/>
      <c r="G31" s="66"/>
      <c r="H31" s="68"/>
      <c r="I31" s="66"/>
    </row>
    <row r="32" spans="2:9" ht="30" customHeight="1">
      <c r="B32" s="99">
        <v>25</v>
      </c>
      <c r="C32" s="166"/>
      <c r="D32" s="66"/>
      <c r="E32" s="66"/>
      <c r="F32" s="66"/>
      <c r="G32" s="66"/>
      <c r="H32" s="68"/>
      <c r="I32" s="66"/>
    </row>
    <row r="33" spans="2:9" ht="30" customHeight="1">
      <c r="B33" s="99">
        <v>26</v>
      </c>
      <c r="C33" s="166"/>
      <c r="D33" s="66"/>
      <c r="E33" s="66"/>
      <c r="F33" s="66"/>
      <c r="G33" s="66"/>
      <c r="H33" s="68"/>
      <c r="I33" s="66"/>
    </row>
    <row r="34" spans="2:9" ht="30" customHeight="1">
      <c r="B34" s="99">
        <v>27</v>
      </c>
      <c r="C34" s="166"/>
      <c r="D34" s="66"/>
      <c r="E34" s="66"/>
      <c r="F34" s="66"/>
      <c r="G34" s="66"/>
      <c r="H34" s="68"/>
      <c r="I34" s="66"/>
    </row>
    <row r="35" spans="2:9" ht="30" customHeight="1">
      <c r="B35" s="99">
        <v>28</v>
      </c>
      <c r="C35" s="166"/>
      <c r="D35" s="66"/>
      <c r="E35" s="66"/>
      <c r="F35" s="66"/>
      <c r="G35" s="66"/>
      <c r="H35" s="68"/>
      <c r="I35" s="66"/>
    </row>
    <row r="36" spans="2:9" ht="30" customHeight="1">
      <c r="B36" s="99">
        <v>29</v>
      </c>
      <c r="C36" s="166"/>
      <c r="D36" s="66"/>
      <c r="E36" s="66"/>
      <c r="F36" s="66"/>
      <c r="G36" s="66"/>
      <c r="H36" s="68"/>
      <c r="I36" s="66"/>
    </row>
    <row r="37" spans="2:9" ht="30" customHeight="1">
      <c r="B37" s="99">
        <v>30</v>
      </c>
      <c r="C37" s="166"/>
      <c r="D37" s="66"/>
      <c r="E37" s="66"/>
      <c r="F37" s="66"/>
      <c r="G37" s="66"/>
      <c r="H37" s="68"/>
      <c r="I37" s="66"/>
    </row>
  </sheetData>
  <mergeCells count="1">
    <mergeCell ref="B3:I3"/>
  </mergeCells>
  <phoneticPr fontId="1"/>
  <dataValidations count="1">
    <dataValidation type="list" allowBlank="1" showInputMessage="1" showErrorMessage="1" sqref="H7:H37" xr:uid="{54A46F4E-29B4-4FC7-8B02-C6C24ADB101C}">
      <formula1>"○"</formula1>
    </dataValidation>
  </dataValidations>
  <hyperlinks>
    <hyperlink ref="G7" r:id="rId1" xr:uid="{18FD07D2-1157-4086-A1D1-909D8079AA3C}"/>
  </hyperlinks>
  <pageMargins left="0.7" right="0.7" top="0.75" bottom="0.75" header="0.3" footer="0.3"/>
  <pageSetup paperSize="9" scale="47" orientation="landscape"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E56E5-6F4E-4489-95D2-AE393EBBFA05}">
  <dimension ref="A1:Y39"/>
  <sheetViews>
    <sheetView view="pageBreakPreview" topLeftCell="D1" zoomScaleNormal="100" zoomScaleSheetLayoutView="100" workbookViewId="0">
      <selection activeCell="K39" sqref="K39"/>
    </sheetView>
  </sheetViews>
  <sheetFormatPr defaultColWidth="8.75" defaultRowHeight="39.6" customHeight="1"/>
  <cols>
    <col min="1" max="1" width="2.375" style="1" customWidth="1"/>
    <col min="2" max="2" width="5.625" style="1" customWidth="1"/>
    <col min="3" max="3" width="9.625" style="7" customWidth="1"/>
    <col min="4" max="4" width="17.25" style="7" customWidth="1"/>
    <col min="5" max="5" width="6.125" style="7" customWidth="1"/>
    <col min="6" max="6" width="15.625" style="7" customWidth="1"/>
    <col min="7" max="7" width="32.75" style="1" customWidth="1"/>
    <col min="8" max="8" width="10.625" style="1" customWidth="1"/>
    <col min="9" max="9" width="52.875" style="1" customWidth="1"/>
    <col min="10" max="10" width="8.75" style="1" customWidth="1"/>
    <col min="11" max="14" width="8.75" style="1"/>
    <col min="15" max="15" width="16.5" style="1" customWidth="1"/>
    <col min="16" max="24" width="8.75" style="1"/>
    <col min="25" max="25" width="16.625" style="1" customWidth="1"/>
    <col min="26" max="16384" width="8.75" style="1"/>
  </cols>
  <sheetData>
    <row r="1" spans="1:25" ht="13.5">
      <c r="B1" s="81" t="str">
        <f>'活動実績一覧(集計)'!B1</f>
        <v>（2021年度）　SCORE 拠点都市環境整備   完了報告書</v>
      </c>
      <c r="G1" s="6"/>
      <c r="H1" s="6"/>
    </row>
    <row r="2" spans="1:25" ht="13.5"/>
    <row r="3" spans="1:25" ht="24" customHeight="1">
      <c r="B3" s="302" t="str">
        <f>"PF名："&amp;'活動実績一覧(集計)'!C3</f>
        <v>PF名：</v>
      </c>
      <c r="C3" s="302"/>
      <c r="D3" s="302"/>
      <c r="E3" s="302"/>
      <c r="F3" s="302"/>
      <c r="G3" s="302"/>
      <c r="H3" s="302"/>
      <c r="I3" s="302"/>
      <c r="J3" s="302"/>
      <c r="K3" s="302"/>
      <c r="L3" s="302"/>
      <c r="M3" s="302"/>
      <c r="N3" s="302"/>
      <c r="O3" s="302"/>
      <c r="P3" s="302"/>
      <c r="Q3" s="302"/>
      <c r="R3" s="302"/>
      <c r="S3" s="302"/>
      <c r="T3" s="302"/>
      <c r="U3" s="302"/>
      <c r="V3" s="302"/>
      <c r="W3" s="302"/>
      <c r="X3" s="302"/>
      <c r="Y3" s="302"/>
    </row>
    <row r="4" spans="1:25" ht="13.5"/>
    <row r="5" spans="1:25" ht="13.5">
      <c r="B5" s="86" t="s">
        <v>287</v>
      </c>
    </row>
    <row r="6" spans="1:25" ht="57" customHeight="1">
      <c r="B6" s="93" t="s">
        <v>36</v>
      </c>
      <c r="C6" s="135" t="s">
        <v>69</v>
      </c>
      <c r="D6" s="135" t="s">
        <v>54</v>
      </c>
      <c r="E6" s="135" t="s">
        <v>55</v>
      </c>
      <c r="F6" s="135" t="s">
        <v>56</v>
      </c>
      <c r="G6" s="74" t="s">
        <v>57</v>
      </c>
      <c r="H6" s="74" t="s">
        <v>58</v>
      </c>
      <c r="I6" s="74" t="s">
        <v>59</v>
      </c>
      <c r="J6" s="74" t="s">
        <v>406</v>
      </c>
      <c r="K6" s="186" t="s">
        <v>61</v>
      </c>
      <c r="L6" s="74" t="s">
        <v>407</v>
      </c>
      <c r="M6" s="186" t="s">
        <v>62</v>
      </c>
      <c r="N6" s="101" t="s">
        <v>63</v>
      </c>
      <c r="O6" s="244" t="s">
        <v>432</v>
      </c>
      <c r="P6" s="332" t="s">
        <v>197</v>
      </c>
      <c r="Q6" s="333"/>
      <c r="R6" s="333"/>
      <c r="S6" s="333"/>
      <c r="T6" s="333"/>
      <c r="U6" s="333"/>
      <c r="V6" s="333"/>
      <c r="W6" s="333"/>
      <c r="X6" s="334"/>
      <c r="Y6" s="74" t="s">
        <v>78</v>
      </c>
    </row>
    <row r="7" spans="1:25" ht="16.149999999999999" customHeight="1">
      <c r="B7" s="319"/>
      <c r="C7" s="319"/>
      <c r="D7" s="319"/>
      <c r="E7" s="319"/>
      <c r="F7" s="319"/>
      <c r="G7" s="319"/>
      <c r="H7" s="319"/>
      <c r="I7" s="319"/>
      <c r="J7" s="319"/>
      <c r="K7" s="319"/>
      <c r="L7" s="319"/>
      <c r="M7" s="319"/>
      <c r="N7" s="319"/>
      <c r="O7" s="319"/>
      <c r="P7" s="332" t="s">
        <v>171</v>
      </c>
      <c r="Q7" s="333"/>
      <c r="R7" s="333"/>
      <c r="S7" s="333"/>
      <c r="T7" s="334"/>
      <c r="U7" s="332" t="s">
        <v>172</v>
      </c>
      <c r="V7" s="333"/>
      <c r="W7" s="333"/>
      <c r="X7" s="334"/>
      <c r="Y7" s="335"/>
    </row>
    <row r="8" spans="1:25" ht="54">
      <c r="B8" s="320"/>
      <c r="C8" s="320"/>
      <c r="D8" s="320"/>
      <c r="E8" s="320"/>
      <c r="F8" s="320"/>
      <c r="G8" s="320"/>
      <c r="H8" s="320"/>
      <c r="I8" s="320"/>
      <c r="J8" s="320"/>
      <c r="K8" s="320"/>
      <c r="L8" s="320"/>
      <c r="M8" s="320"/>
      <c r="N8" s="320"/>
      <c r="O8" s="320"/>
      <c r="P8" s="74" t="s">
        <v>65</v>
      </c>
      <c r="Q8" s="74" t="s">
        <v>66</v>
      </c>
      <c r="R8" s="74" t="s">
        <v>67</v>
      </c>
      <c r="S8" s="74" t="s">
        <v>174</v>
      </c>
      <c r="T8" s="186" t="s">
        <v>242</v>
      </c>
      <c r="U8" s="74" t="s">
        <v>173</v>
      </c>
      <c r="V8" s="74" t="s">
        <v>196</v>
      </c>
      <c r="W8" s="74" t="s">
        <v>68</v>
      </c>
      <c r="X8" s="186" t="s">
        <v>242</v>
      </c>
      <c r="Y8" s="336"/>
    </row>
    <row r="9" spans="1:25" ht="27">
      <c r="A9" s="75"/>
      <c r="B9" s="127" t="s">
        <v>95</v>
      </c>
      <c r="C9" s="120" t="s">
        <v>99</v>
      </c>
      <c r="D9" s="120" t="s">
        <v>100</v>
      </c>
      <c r="E9" s="120" t="s">
        <v>101</v>
      </c>
      <c r="F9" s="120" t="s">
        <v>102</v>
      </c>
      <c r="G9" s="119" t="s">
        <v>415</v>
      </c>
      <c r="H9" s="169" t="s">
        <v>195</v>
      </c>
      <c r="I9" s="119" t="s">
        <v>405</v>
      </c>
      <c r="J9" s="120" t="s">
        <v>45</v>
      </c>
      <c r="K9" s="233" t="s">
        <v>408</v>
      </c>
      <c r="L9" s="120" t="s">
        <v>45</v>
      </c>
      <c r="M9" s="120"/>
      <c r="N9" s="120"/>
      <c r="O9" s="120" t="s">
        <v>410</v>
      </c>
      <c r="P9" s="121">
        <v>30</v>
      </c>
      <c r="Q9" s="121"/>
      <c r="R9" s="121"/>
      <c r="S9" s="121"/>
      <c r="T9" s="121"/>
      <c r="U9" s="121">
        <v>20</v>
      </c>
      <c r="V9" s="121">
        <v>5</v>
      </c>
      <c r="W9" s="121">
        <v>5</v>
      </c>
      <c r="X9" s="121"/>
      <c r="Y9" s="120"/>
    </row>
    <row r="10" spans="1:25" ht="13.5">
      <c r="B10" s="99">
        <v>1</v>
      </c>
      <c r="C10" s="68"/>
      <c r="D10" s="68"/>
      <c r="E10" s="68"/>
      <c r="F10" s="68"/>
      <c r="G10" s="66"/>
      <c r="H10" s="157"/>
      <c r="I10" s="66"/>
      <c r="J10" s="68"/>
      <c r="K10" s="68"/>
      <c r="L10" s="68"/>
      <c r="M10" s="68"/>
      <c r="N10" s="68"/>
      <c r="O10" s="68"/>
      <c r="P10" s="122"/>
      <c r="Q10" s="122"/>
      <c r="R10" s="122"/>
      <c r="S10" s="122"/>
      <c r="T10" s="122"/>
      <c r="U10" s="122"/>
      <c r="V10" s="122"/>
      <c r="W10" s="122"/>
      <c r="X10" s="122"/>
      <c r="Y10" s="3"/>
    </row>
    <row r="11" spans="1:25" ht="13.5">
      <c r="B11" s="99">
        <v>2</v>
      </c>
      <c r="C11" s="68"/>
      <c r="D11" s="68"/>
      <c r="E11" s="68"/>
      <c r="F11" s="68"/>
      <c r="G11" s="66"/>
      <c r="H11" s="158"/>
      <c r="I11" s="66"/>
      <c r="J11" s="68"/>
      <c r="K11" s="68"/>
      <c r="L11" s="68"/>
      <c r="M11" s="68"/>
      <c r="N11" s="68"/>
      <c r="O11" s="68"/>
      <c r="P11" s="122"/>
      <c r="Q11" s="122"/>
      <c r="R11" s="122"/>
      <c r="S11" s="122"/>
      <c r="T11" s="122"/>
      <c r="U11" s="122"/>
      <c r="V11" s="122"/>
      <c r="W11" s="122"/>
      <c r="X11" s="122"/>
      <c r="Y11" s="3"/>
    </row>
    <row r="12" spans="1:25" ht="13.5">
      <c r="B12" s="99">
        <v>3</v>
      </c>
      <c r="C12" s="68"/>
      <c r="D12" s="68"/>
      <c r="E12" s="68"/>
      <c r="F12" s="68"/>
      <c r="G12" s="66"/>
      <c r="H12" s="158"/>
      <c r="I12" s="66"/>
      <c r="J12" s="68"/>
      <c r="K12" s="68"/>
      <c r="L12" s="68"/>
      <c r="M12" s="68"/>
      <c r="N12" s="68"/>
      <c r="O12" s="68"/>
      <c r="P12" s="122"/>
      <c r="Q12" s="122"/>
      <c r="R12" s="122"/>
      <c r="S12" s="122"/>
      <c r="T12" s="122"/>
      <c r="U12" s="122"/>
      <c r="V12" s="122"/>
      <c r="W12" s="122"/>
      <c r="X12" s="122"/>
      <c r="Y12" s="3"/>
    </row>
    <row r="13" spans="1:25" ht="13.5">
      <c r="B13" s="99">
        <v>4</v>
      </c>
      <c r="C13" s="68"/>
      <c r="D13" s="68"/>
      <c r="E13" s="68"/>
      <c r="F13" s="68"/>
      <c r="G13" s="66"/>
      <c r="H13" s="158"/>
      <c r="I13" s="66"/>
      <c r="J13" s="68"/>
      <c r="K13" s="68"/>
      <c r="L13" s="68"/>
      <c r="M13" s="68"/>
      <c r="N13" s="68"/>
      <c r="O13" s="68"/>
      <c r="P13" s="122"/>
      <c r="Q13" s="122"/>
      <c r="R13" s="122"/>
      <c r="S13" s="122"/>
      <c r="T13" s="122"/>
      <c r="U13" s="122"/>
      <c r="V13" s="122"/>
      <c r="W13" s="122"/>
      <c r="X13" s="122"/>
      <c r="Y13" s="3"/>
    </row>
    <row r="14" spans="1:25" ht="13.5">
      <c r="B14" s="99">
        <v>5</v>
      </c>
      <c r="C14" s="68"/>
      <c r="D14" s="68"/>
      <c r="E14" s="68"/>
      <c r="F14" s="68"/>
      <c r="G14" s="66"/>
      <c r="H14" s="158"/>
      <c r="I14" s="66"/>
      <c r="J14" s="68"/>
      <c r="K14" s="68"/>
      <c r="L14" s="68"/>
      <c r="M14" s="68"/>
      <c r="N14" s="68"/>
      <c r="O14" s="68"/>
      <c r="P14" s="122"/>
      <c r="Q14" s="122"/>
      <c r="R14" s="122"/>
      <c r="S14" s="122"/>
      <c r="T14" s="122"/>
      <c r="U14" s="122"/>
      <c r="V14" s="122"/>
      <c r="W14" s="122"/>
      <c r="X14" s="122"/>
      <c r="Y14" s="3"/>
    </row>
    <row r="15" spans="1:25" ht="13.5">
      <c r="B15" s="99">
        <v>6</v>
      </c>
      <c r="C15" s="68"/>
      <c r="D15" s="68"/>
      <c r="E15" s="68"/>
      <c r="F15" s="68"/>
      <c r="G15" s="66"/>
      <c r="H15" s="158"/>
      <c r="I15" s="66"/>
      <c r="J15" s="68"/>
      <c r="K15" s="68"/>
      <c r="L15" s="68"/>
      <c r="M15" s="68"/>
      <c r="N15" s="68"/>
      <c r="O15" s="68"/>
      <c r="P15" s="122"/>
      <c r="Q15" s="122"/>
      <c r="R15" s="122"/>
      <c r="S15" s="122"/>
      <c r="T15" s="122"/>
      <c r="U15" s="122"/>
      <c r="V15" s="122"/>
      <c r="W15" s="122"/>
      <c r="X15" s="122"/>
      <c r="Y15" s="3"/>
    </row>
    <row r="16" spans="1:25" ht="13.5">
      <c r="B16" s="99">
        <v>7</v>
      </c>
      <c r="C16" s="68"/>
      <c r="D16" s="68"/>
      <c r="E16" s="68"/>
      <c r="F16" s="68"/>
      <c r="G16" s="66"/>
      <c r="H16" s="158"/>
      <c r="I16" s="66"/>
      <c r="J16" s="68"/>
      <c r="K16" s="68"/>
      <c r="L16" s="68"/>
      <c r="M16" s="68"/>
      <c r="N16" s="68"/>
      <c r="O16" s="68"/>
      <c r="P16" s="122"/>
      <c r="Q16" s="122"/>
      <c r="R16" s="122"/>
      <c r="S16" s="122"/>
      <c r="T16" s="122"/>
      <c r="U16" s="122"/>
      <c r="V16" s="122"/>
      <c r="W16" s="122"/>
      <c r="X16" s="122"/>
      <c r="Y16" s="3"/>
    </row>
    <row r="17" spans="2:25" ht="13.5">
      <c r="B17" s="99">
        <v>8</v>
      </c>
      <c r="C17" s="68"/>
      <c r="D17" s="68"/>
      <c r="E17" s="68"/>
      <c r="F17" s="68"/>
      <c r="G17" s="66"/>
      <c r="H17" s="158"/>
      <c r="I17" s="66"/>
      <c r="J17" s="68"/>
      <c r="K17" s="68"/>
      <c r="L17" s="68"/>
      <c r="M17" s="68"/>
      <c r="N17" s="68"/>
      <c r="O17" s="68"/>
      <c r="P17" s="122"/>
      <c r="Q17" s="122"/>
      <c r="R17" s="122"/>
      <c r="S17" s="122"/>
      <c r="T17" s="122"/>
      <c r="U17" s="122"/>
      <c r="V17" s="122"/>
      <c r="W17" s="122"/>
      <c r="X17" s="122"/>
      <c r="Y17" s="3"/>
    </row>
    <row r="18" spans="2:25" ht="13.5">
      <c r="B18" s="99">
        <v>9</v>
      </c>
      <c r="C18" s="68"/>
      <c r="D18" s="68"/>
      <c r="E18" s="68"/>
      <c r="F18" s="68"/>
      <c r="G18" s="66"/>
      <c r="H18" s="158"/>
      <c r="I18" s="66"/>
      <c r="J18" s="68"/>
      <c r="K18" s="68"/>
      <c r="L18" s="68"/>
      <c r="M18" s="68"/>
      <c r="N18" s="68"/>
      <c r="O18" s="68"/>
      <c r="P18" s="122"/>
      <c r="Q18" s="122"/>
      <c r="R18" s="122"/>
      <c r="S18" s="122"/>
      <c r="T18" s="122"/>
      <c r="U18" s="122"/>
      <c r="V18" s="122"/>
      <c r="W18" s="122"/>
      <c r="X18" s="122"/>
      <c r="Y18" s="3"/>
    </row>
    <row r="19" spans="2:25" ht="13.5">
      <c r="B19" s="99">
        <v>10</v>
      </c>
      <c r="C19" s="68"/>
      <c r="D19" s="68"/>
      <c r="E19" s="68"/>
      <c r="F19" s="68"/>
      <c r="G19" s="66"/>
      <c r="H19" s="158"/>
      <c r="I19" s="66"/>
      <c r="J19" s="68"/>
      <c r="K19" s="68"/>
      <c r="L19" s="68"/>
      <c r="M19" s="68"/>
      <c r="N19" s="68"/>
      <c r="O19" s="68"/>
      <c r="P19" s="122"/>
      <c r="Q19" s="122"/>
      <c r="R19" s="122"/>
      <c r="S19" s="122"/>
      <c r="T19" s="122"/>
      <c r="U19" s="122"/>
      <c r="V19" s="122"/>
      <c r="W19" s="122"/>
      <c r="X19" s="122"/>
      <c r="Y19" s="3"/>
    </row>
    <row r="20" spans="2:25" ht="13.5">
      <c r="B20" s="99">
        <v>11</v>
      </c>
      <c r="C20" s="68"/>
      <c r="D20" s="68"/>
      <c r="E20" s="68"/>
      <c r="F20" s="68"/>
      <c r="G20" s="66"/>
      <c r="H20" s="158"/>
      <c r="I20" s="66"/>
      <c r="J20" s="68"/>
      <c r="K20" s="68"/>
      <c r="L20" s="68"/>
      <c r="M20" s="68"/>
      <c r="N20" s="68"/>
      <c r="O20" s="68"/>
      <c r="P20" s="122"/>
      <c r="Q20" s="122"/>
      <c r="R20" s="122"/>
      <c r="S20" s="122"/>
      <c r="T20" s="122"/>
      <c r="U20" s="122"/>
      <c r="V20" s="122"/>
      <c r="W20" s="122"/>
      <c r="X20" s="122"/>
      <c r="Y20" s="3"/>
    </row>
    <row r="21" spans="2:25" ht="13.5">
      <c r="B21" s="99">
        <v>12</v>
      </c>
      <c r="C21" s="68"/>
      <c r="D21" s="68"/>
      <c r="E21" s="68"/>
      <c r="F21" s="68"/>
      <c r="G21" s="66"/>
      <c r="H21" s="158"/>
      <c r="I21" s="66"/>
      <c r="J21" s="68"/>
      <c r="K21" s="68"/>
      <c r="L21" s="68"/>
      <c r="M21" s="68"/>
      <c r="N21" s="68"/>
      <c r="O21" s="68"/>
      <c r="P21" s="122"/>
      <c r="Q21" s="122"/>
      <c r="R21" s="122"/>
      <c r="S21" s="122"/>
      <c r="T21" s="122"/>
      <c r="U21" s="122"/>
      <c r="V21" s="122"/>
      <c r="W21" s="122"/>
      <c r="X21" s="122"/>
      <c r="Y21" s="3"/>
    </row>
    <row r="22" spans="2:25" ht="13.5">
      <c r="B22" s="99">
        <v>13</v>
      </c>
      <c r="C22" s="68"/>
      <c r="D22" s="68"/>
      <c r="E22" s="68"/>
      <c r="F22" s="68"/>
      <c r="G22" s="66"/>
      <c r="H22" s="158"/>
      <c r="I22" s="66"/>
      <c r="J22" s="68"/>
      <c r="K22" s="68"/>
      <c r="L22" s="68"/>
      <c r="M22" s="68"/>
      <c r="N22" s="68"/>
      <c r="O22" s="68"/>
      <c r="P22" s="122"/>
      <c r="Q22" s="122"/>
      <c r="R22" s="122"/>
      <c r="S22" s="122"/>
      <c r="T22" s="122"/>
      <c r="U22" s="122"/>
      <c r="V22" s="122"/>
      <c r="W22" s="122"/>
      <c r="X22" s="122"/>
      <c r="Y22" s="3"/>
    </row>
    <row r="23" spans="2:25" ht="13.5">
      <c r="B23" s="99">
        <v>14</v>
      </c>
      <c r="C23" s="68"/>
      <c r="D23" s="68"/>
      <c r="E23" s="68"/>
      <c r="F23" s="68"/>
      <c r="G23" s="66"/>
      <c r="H23" s="158"/>
      <c r="I23" s="66"/>
      <c r="J23" s="68"/>
      <c r="K23" s="68"/>
      <c r="L23" s="68"/>
      <c r="M23" s="68"/>
      <c r="N23" s="68"/>
      <c r="O23" s="68"/>
      <c r="P23" s="122"/>
      <c r="Q23" s="122"/>
      <c r="R23" s="122"/>
      <c r="S23" s="122"/>
      <c r="T23" s="122"/>
      <c r="U23" s="122"/>
      <c r="V23" s="122"/>
      <c r="W23" s="122"/>
      <c r="X23" s="122"/>
      <c r="Y23" s="3"/>
    </row>
    <row r="24" spans="2:25" ht="13.5">
      <c r="B24" s="99">
        <v>15</v>
      </c>
      <c r="C24" s="68"/>
      <c r="D24" s="68"/>
      <c r="E24" s="68"/>
      <c r="F24" s="68"/>
      <c r="G24" s="66"/>
      <c r="H24" s="158"/>
      <c r="I24" s="66"/>
      <c r="J24" s="68"/>
      <c r="K24" s="68"/>
      <c r="L24" s="68"/>
      <c r="M24" s="68"/>
      <c r="N24" s="68"/>
      <c r="O24" s="68"/>
      <c r="P24" s="122"/>
      <c r="Q24" s="122"/>
      <c r="R24" s="122"/>
      <c r="S24" s="122"/>
      <c r="T24" s="122"/>
      <c r="U24" s="122"/>
      <c r="V24" s="122"/>
      <c r="W24" s="122"/>
      <c r="X24" s="122"/>
      <c r="Y24" s="3"/>
    </row>
    <row r="25" spans="2:25" ht="13.5">
      <c r="B25" s="99">
        <v>16</v>
      </c>
      <c r="C25" s="68"/>
      <c r="D25" s="68"/>
      <c r="E25" s="68"/>
      <c r="F25" s="68"/>
      <c r="G25" s="66"/>
      <c r="H25" s="158"/>
      <c r="I25" s="66"/>
      <c r="J25" s="68"/>
      <c r="K25" s="68"/>
      <c r="L25" s="68"/>
      <c r="M25" s="68"/>
      <c r="N25" s="68"/>
      <c r="O25" s="68"/>
      <c r="P25" s="122"/>
      <c r="Q25" s="122"/>
      <c r="R25" s="122"/>
      <c r="S25" s="122"/>
      <c r="T25" s="122"/>
      <c r="U25" s="122"/>
      <c r="V25" s="122"/>
      <c r="W25" s="122"/>
      <c r="X25" s="122"/>
      <c r="Y25" s="3"/>
    </row>
    <row r="26" spans="2:25" ht="13.5">
      <c r="B26" s="99">
        <v>17</v>
      </c>
      <c r="C26" s="68"/>
      <c r="D26" s="68"/>
      <c r="E26" s="68"/>
      <c r="F26" s="68"/>
      <c r="G26" s="66"/>
      <c r="H26" s="158"/>
      <c r="I26" s="66"/>
      <c r="J26" s="68"/>
      <c r="K26" s="68"/>
      <c r="L26" s="68"/>
      <c r="M26" s="68"/>
      <c r="N26" s="68"/>
      <c r="O26" s="68"/>
      <c r="P26" s="122"/>
      <c r="Q26" s="122"/>
      <c r="R26" s="122"/>
      <c r="S26" s="122"/>
      <c r="T26" s="122"/>
      <c r="U26" s="122"/>
      <c r="V26" s="122"/>
      <c r="W26" s="122"/>
      <c r="X26" s="122"/>
      <c r="Y26" s="3"/>
    </row>
    <row r="27" spans="2:25" ht="13.5">
      <c r="B27" s="99">
        <v>18</v>
      </c>
      <c r="C27" s="68"/>
      <c r="D27" s="68"/>
      <c r="E27" s="68"/>
      <c r="F27" s="68"/>
      <c r="G27" s="66"/>
      <c r="H27" s="158"/>
      <c r="I27" s="66"/>
      <c r="J27" s="68"/>
      <c r="K27" s="68"/>
      <c r="L27" s="68"/>
      <c r="M27" s="68"/>
      <c r="N27" s="68"/>
      <c r="O27" s="68"/>
      <c r="P27" s="122"/>
      <c r="Q27" s="122"/>
      <c r="R27" s="122"/>
      <c r="S27" s="122"/>
      <c r="T27" s="122"/>
      <c r="U27" s="122"/>
      <c r="V27" s="122"/>
      <c r="W27" s="122"/>
      <c r="X27" s="122"/>
      <c r="Y27" s="3"/>
    </row>
    <row r="28" spans="2:25" ht="13.5">
      <c r="B28" s="99">
        <v>19</v>
      </c>
      <c r="C28" s="68"/>
      <c r="D28" s="68"/>
      <c r="E28" s="68"/>
      <c r="F28" s="68"/>
      <c r="G28" s="66"/>
      <c r="H28" s="158"/>
      <c r="I28" s="66"/>
      <c r="J28" s="68"/>
      <c r="K28" s="68"/>
      <c r="L28" s="68"/>
      <c r="M28" s="68"/>
      <c r="N28" s="68"/>
      <c r="O28" s="68"/>
      <c r="P28" s="122"/>
      <c r="Q28" s="122"/>
      <c r="R28" s="122"/>
      <c r="S28" s="122"/>
      <c r="T28" s="122"/>
      <c r="U28" s="122"/>
      <c r="V28" s="122"/>
      <c r="W28" s="122"/>
      <c r="X28" s="122"/>
      <c r="Y28" s="3"/>
    </row>
    <row r="29" spans="2:25" ht="13.5">
      <c r="B29" s="99">
        <v>20</v>
      </c>
      <c r="C29" s="68"/>
      <c r="D29" s="68"/>
      <c r="E29" s="68"/>
      <c r="F29" s="68"/>
      <c r="G29" s="66"/>
      <c r="H29" s="158"/>
      <c r="I29" s="66"/>
      <c r="J29" s="68"/>
      <c r="K29" s="68"/>
      <c r="L29" s="68"/>
      <c r="M29" s="68"/>
      <c r="N29" s="68"/>
      <c r="O29" s="68"/>
      <c r="P29" s="122"/>
      <c r="Q29" s="122"/>
      <c r="R29" s="122"/>
      <c r="S29" s="122"/>
      <c r="T29" s="122"/>
      <c r="U29" s="122"/>
      <c r="V29" s="122"/>
      <c r="W29" s="122"/>
      <c r="X29" s="122"/>
      <c r="Y29" s="3"/>
    </row>
    <row r="30" spans="2:25" ht="13.5">
      <c r="B30" s="99">
        <v>21</v>
      </c>
      <c r="C30" s="68"/>
      <c r="D30" s="68"/>
      <c r="E30" s="68"/>
      <c r="F30" s="68"/>
      <c r="G30" s="66"/>
      <c r="H30" s="158"/>
      <c r="I30" s="66"/>
      <c r="J30" s="68"/>
      <c r="K30" s="68"/>
      <c r="L30" s="68"/>
      <c r="M30" s="68"/>
      <c r="N30" s="68"/>
      <c r="O30" s="68"/>
      <c r="P30" s="122"/>
      <c r="Q30" s="122"/>
      <c r="R30" s="122"/>
      <c r="S30" s="122"/>
      <c r="T30" s="122"/>
      <c r="U30" s="122"/>
      <c r="V30" s="122"/>
      <c r="W30" s="122"/>
      <c r="X30" s="122"/>
      <c r="Y30" s="3"/>
    </row>
    <row r="31" spans="2:25" ht="13.5">
      <c r="B31" s="99">
        <v>22</v>
      </c>
      <c r="C31" s="68"/>
      <c r="D31" s="68"/>
      <c r="E31" s="68"/>
      <c r="F31" s="68"/>
      <c r="G31" s="66"/>
      <c r="H31" s="158"/>
      <c r="I31" s="66"/>
      <c r="J31" s="68"/>
      <c r="K31" s="68"/>
      <c r="L31" s="68"/>
      <c r="M31" s="68"/>
      <c r="N31" s="68"/>
      <c r="O31" s="68"/>
      <c r="P31" s="122"/>
      <c r="Q31" s="122"/>
      <c r="R31" s="122"/>
      <c r="S31" s="122"/>
      <c r="T31" s="122"/>
      <c r="U31" s="122"/>
      <c r="V31" s="122"/>
      <c r="W31" s="122"/>
      <c r="X31" s="122"/>
      <c r="Y31" s="3"/>
    </row>
    <row r="32" spans="2:25" ht="13.5">
      <c r="B32" s="99">
        <v>23</v>
      </c>
      <c r="C32" s="68"/>
      <c r="D32" s="68"/>
      <c r="E32" s="68"/>
      <c r="F32" s="68"/>
      <c r="G32" s="66"/>
      <c r="H32" s="158"/>
      <c r="I32" s="66"/>
      <c r="J32" s="68"/>
      <c r="K32" s="68"/>
      <c r="L32" s="68"/>
      <c r="M32" s="68"/>
      <c r="N32" s="68"/>
      <c r="O32" s="68"/>
      <c r="P32" s="122"/>
      <c r="Q32" s="122"/>
      <c r="R32" s="122"/>
      <c r="S32" s="122"/>
      <c r="T32" s="122"/>
      <c r="U32" s="122"/>
      <c r="V32" s="122"/>
      <c r="W32" s="122"/>
      <c r="X32" s="122"/>
      <c r="Y32" s="3"/>
    </row>
    <row r="33" spans="2:25" ht="13.5">
      <c r="B33" s="99">
        <v>24</v>
      </c>
      <c r="C33" s="68"/>
      <c r="D33" s="68"/>
      <c r="E33" s="68"/>
      <c r="F33" s="68"/>
      <c r="G33" s="66"/>
      <c r="H33" s="158"/>
      <c r="I33" s="66"/>
      <c r="J33" s="68"/>
      <c r="K33" s="68"/>
      <c r="L33" s="68"/>
      <c r="M33" s="68"/>
      <c r="N33" s="68"/>
      <c r="O33" s="68"/>
      <c r="P33" s="122"/>
      <c r="Q33" s="122"/>
      <c r="R33" s="122"/>
      <c r="S33" s="122"/>
      <c r="T33" s="122"/>
      <c r="U33" s="122"/>
      <c r="V33" s="122"/>
      <c r="W33" s="122"/>
      <c r="X33" s="122"/>
      <c r="Y33" s="3"/>
    </row>
    <row r="34" spans="2:25" ht="13.5">
      <c r="B34" s="99">
        <v>25</v>
      </c>
      <c r="C34" s="68"/>
      <c r="D34" s="68"/>
      <c r="E34" s="68"/>
      <c r="F34" s="68"/>
      <c r="G34" s="66"/>
      <c r="H34" s="158"/>
      <c r="I34" s="66"/>
      <c r="J34" s="68"/>
      <c r="K34" s="68"/>
      <c r="L34" s="68"/>
      <c r="M34" s="68"/>
      <c r="N34" s="68"/>
      <c r="O34" s="68"/>
      <c r="P34" s="122"/>
      <c r="Q34" s="122"/>
      <c r="R34" s="122"/>
      <c r="S34" s="122"/>
      <c r="T34" s="122"/>
      <c r="U34" s="122"/>
      <c r="V34" s="122"/>
      <c r="W34" s="122"/>
      <c r="X34" s="122"/>
      <c r="Y34" s="3"/>
    </row>
    <row r="35" spans="2:25" ht="13.5">
      <c r="B35" s="99">
        <v>26</v>
      </c>
      <c r="C35" s="68"/>
      <c r="D35" s="68"/>
      <c r="E35" s="68"/>
      <c r="F35" s="68"/>
      <c r="G35" s="66"/>
      <c r="H35" s="158"/>
      <c r="I35" s="66"/>
      <c r="J35" s="68"/>
      <c r="K35" s="68"/>
      <c r="L35" s="68"/>
      <c r="M35" s="68"/>
      <c r="N35" s="68"/>
      <c r="O35" s="68"/>
      <c r="P35" s="122"/>
      <c r="Q35" s="122"/>
      <c r="R35" s="122"/>
      <c r="S35" s="122"/>
      <c r="T35" s="122"/>
      <c r="U35" s="122"/>
      <c r="V35" s="122"/>
      <c r="W35" s="122"/>
      <c r="X35" s="122"/>
      <c r="Y35" s="3"/>
    </row>
    <row r="36" spans="2:25" ht="13.5">
      <c r="B36" s="99">
        <v>27</v>
      </c>
      <c r="C36" s="68"/>
      <c r="D36" s="68"/>
      <c r="E36" s="68"/>
      <c r="F36" s="68"/>
      <c r="G36" s="66"/>
      <c r="H36" s="158"/>
      <c r="I36" s="66"/>
      <c r="J36" s="68"/>
      <c r="K36" s="68"/>
      <c r="L36" s="68"/>
      <c r="M36" s="68"/>
      <c r="N36" s="68"/>
      <c r="O36" s="68"/>
      <c r="P36" s="122"/>
      <c r="Q36" s="122"/>
      <c r="R36" s="122"/>
      <c r="S36" s="122"/>
      <c r="T36" s="122"/>
      <c r="U36" s="122"/>
      <c r="V36" s="122"/>
      <c r="W36" s="122"/>
      <c r="X36" s="122"/>
      <c r="Y36" s="3"/>
    </row>
    <row r="37" spans="2:25" ht="13.5">
      <c r="B37" s="99">
        <v>28</v>
      </c>
      <c r="C37" s="68"/>
      <c r="D37" s="68"/>
      <c r="E37" s="68"/>
      <c r="F37" s="68"/>
      <c r="G37" s="66"/>
      <c r="H37" s="158"/>
      <c r="I37" s="66"/>
      <c r="J37" s="68"/>
      <c r="K37" s="68"/>
      <c r="L37" s="68"/>
      <c r="M37" s="68"/>
      <c r="N37" s="68"/>
      <c r="O37" s="68"/>
      <c r="P37" s="122"/>
      <c r="Q37" s="122"/>
      <c r="R37" s="122"/>
      <c r="S37" s="122"/>
      <c r="T37" s="122"/>
      <c r="U37" s="122"/>
      <c r="V37" s="122"/>
      <c r="W37" s="122"/>
      <c r="X37" s="122"/>
      <c r="Y37" s="3"/>
    </row>
    <row r="38" spans="2:25" ht="13.5">
      <c r="B38" s="99">
        <v>29</v>
      </c>
      <c r="C38" s="68"/>
      <c r="D38" s="68"/>
      <c r="E38" s="68"/>
      <c r="F38" s="68"/>
      <c r="G38" s="66"/>
      <c r="H38" s="158"/>
      <c r="I38" s="66"/>
      <c r="J38" s="68"/>
      <c r="K38" s="68"/>
      <c r="L38" s="68"/>
      <c r="M38" s="68"/>
      <c r="N38" s="68"/>
      <c r="O38" s="68"/>
      <c r="P38" s="122"/>
      <c r="Q38" s="122"/>
      <c r="R38" s="122"/>
      <c r="S38" s="122"/>
      <c r="T38" s="122"/>
      <c r="U38" s="122"/>
      <c r="V38" s="122"/>
      <c r="W38" s="122"/>
      <c r="X38" s="122"/>
      <c r="Y38" s="3"/>
    </row>
    <row r="39" spans="2:25" ht="18.75" customHeight="1">
      <c r="B39" s="99">
        <v>30</v>
      </c>
      <c r="C39" s="68"/>
      <c r="D39" s="68"/>
      <c r="E39" s="68"/>
      <c r="F39" s="68"/>
      <c r="G39" s="66"/>
      <c r="H39" s="158"/>
      <c r="I39" s="3"/>
      <c r="J39" s="68"/>
      <c r="K39" s="68"/>
      <c r="L39" s="68"/>
      <c r="M39" s="68"/>
      <c r="N39" s="68"/>
      <c r="O39" s="68"/>
      <c r="P39" s="122"/>
      <c r="Q39" s="122"/>
      <c r="R39" s="122"/>
      <c r="S39" s="122"/>
      <c r="T39" s="122"/>
      <c r="U39" s="122"/>
      <c r="V39" s="122"/>
      <c r="W39" s="122"/>
      <c r="X39" s="122"/>
      <c r="Y39" s="3"/>
    </row>
  </sheetData>
  <mergeCells count="19">
    <mergeCell ref="K7:K8"/>
    <mergeCell ref="P7:T7"/>
    <mergeCell ref="U7:X7"/>
    <mergeCell ref="P6:X6"/>
    <mergeCell ref="B3:Y3"/>
    <mergeCell ref="B7:B8"/>
    <mergeCell ref="C7:C8"/>
    <mergeCell ref="D7:D8"/>
    <mergeCell ref="E7:E8"/>
    <mergeCell ref="F7:F8"/>
    <mergeCell ref="G7:G8"/>
    <mergeCell ref="H7:H8"/>
    <mergeCell ref="I7:I8"/>
    <mergeCell ref="J7:J8"/>
    <mergeCell ref="L7:L8"/>
    <mergeCell ref="M7:M8"/>
    <mergeCell ref="N7:N8"/>
    <mergeCell ref="O7:O8"/>
    <mergeCell ref="Y7:Y8"/>
  </mergeCells>
  <phoneticPr fontId="1"/>
  <dataValidations count="7">
    <dataValidation type="list" allowBlank="1" showInputMessage="1" showErrorMessage="1" sqref="C39" xr:uid="{683C7566-D4A1-445E-8FAD-F1855DF49AC2}">
      <formula1>"合同,主幹,共同"</formula1>
    </dataValidation>
    <dataValidation type="list" allowBlank="1" showInputMessage="1" showErrorMessage="1" sqref="F10:F39" xr:uid="{84182D8B-E52A-4301-AB62-7E2A306A40C9}">
      <formula1>"動機づけ・意識醸成,コンピテンシーの形成,社会実践"</formula1>
    </dataValidation>
    <dataValidation type="list" allowBlank="1" showInputMessage="1" showErrorMessage="1" sqref="E10:E39" xr:uid="{9EA85025-F64E-4F68-9032-FCEF3857EDA1}">
      <formula1>"新規,既存,改良"</formula1>
    </dataValidation>
    <dataValidation type="list" allowBlank="1" showInputMessage="1" showErrorMessage="1" sqref="O39 J10:J39 L10:M39" xr:uid="{A93EBBA6-45D7-4BDC-A2A9-ED4648047693}">
      <formula1>"○"</formula1>
    </dataValidation>
    <dataValidation type="list" allowBlank="1" showInputMessage="1" showErrorMessage="1" sqref="N10:N39" xr:uid="{6694F9EA-A7B1-42C7-9DA7-B1ABBBC7922E}">
      <formula1>"民間,自治体,両方"</formula1>
    </dataValidation>
    <dataValidation type="list" allowBlank="1" showInputMessage="1" showErrorMessage="1" sqref="C10:C38" xr:uid="{34634469-FE7D-4275-B9B7-B0788522EA33}">
      <formula1>"合同,主幹機関,共同機関"</formula1>
    </dataValidation>
    <dataValidation type="list" allowBlank="1" showInputMessage="1" showErrorMessage="1" sqref="K9:K39" xr:uid="{81161C10-81BB-43A1-A8AF-F1E6AD59E6A3}">
      <formula1>"対面,オンライン,ハイブリッド"</formula1>
    </dataValidation>
  </dataValidations>
  <pageMargins left="0.7" right="0.7" top="0.75" bottom="0.75" header="0.3" footer="0.3"/>
  <pageSetup paperSize="9" scale="3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18</vt:i4>
      </vt:variant>
    </vt:vector>
  </HeadingPairs>
  <TitlesOfParts>
    <vt:vector size="43" baseType="lpstr">
      <vt:lpstr>活動実績一覧(集計)</vt:lpstr>
      <vt:lpstr>1.GAPファンド</vt:lpstr>
      <vt:lpstr>2-1.研究開発課題</vt:lpstr>
      <vt:lpstr>2-2.今後の事業開発の展開</vt:lpstr>
      <vt:lpstr>2-3.起業・事業化に向けた研修</vt:lpstr>
      <vt:lpstr>3-1.知的財産権(出願)</vt:lpstr>
      <vt:lpstr>3-2.知的財産権(登録)</vt:lpstr>
      <vt:lpstr>4.成果の発信(研究開発課題)</vt:lpstr>
      <vt:lpstr>5-1.アントレプログラム（本資金）</vt:lpstr>
      <vt:lpstr>5-2.アントレプログラム(資金外）</vt:lpstr>
      <vt:lpstr>6.小中高向けアントレプログラム</vt:lpstr>
      <vt:lpstr>7.アントレ教育関係者数</vt:lpstr>
      <vt:lpstr>8-1.FDプログラム</vt:lpstr>
      <vt:lpstr>8-2.育成したアントレ指導・支援人材</vt:lpstr>
      <vt:lpstr>9-1.起業環境の利用状況</vt:lpstr>
      <vt:lpstr>9-2.整備した設備機器</vt:lpstr>
      <vt:lpstr>9-3.起業環境を利用したプログラム</vt:lpstr>
      <vt:lpstr>10.関係諸ルール・規程の整備</vt:lpstr>
      <vt:lpstr>11-1.会議実施状況</vt:lpstr>
      <vt:lpstr>11-2.PFでのイベント開催状況</vt:lpstr>
      <vt:lpstr>11-3.コミュニティの設置状況</vt:lpstr>
      <vt:lpstr>11-4.海外とのネットワーク構築</vt:lpstr>
      <vt:lpstr>12.対外広報活動（全体）</vt:lpstr>
      <vt:lpstr>13.外部資金・収入等</vt:lpstr>
      <vt:lpstr>14.起業</vt:lpstr>
      <vt:lpstr>'10.関係諸ルール・規程の整備'!Print_Area</vt:lpstr>
      <vt:lpstr>'11-2.PFでのイベント開催状況'!Print_Area</vt:lpstr>
      <vt:lpstr>'11-3.コミュニティの設置状況'!Print_Area</vt:lpstr>
      <vt:lpstr>'11-4.海外とのネットワーク構築'!Print_Area</vt:lpstr>
      <vt:lpstr>'12.対外広報活動（全体）'!Print_Area</vt:lpstr>
      <vt:lpstr>'13.外部資金・収入等'!Print_Area</vt:lpstr>
      <vt:lpstr>'2-1.研究開発課題'!Print_Area</vt:lpstr>
      <vt:lpstr>'2-2.今後の事業開発の展開'!Print_Area</vt:lpstr>
      <vt:lpstr>'2-3.起業・事業化に向けた研修'!Print_Area</vt:lpstr>
      <vt:lpstr>'3-1.知的財産権(出願)'!Print_Area</vt:lpstr>
      <vt:lpstr>'3-2.知的財産権(登録)'!Print_Area</vt:lpstr>
      <vt:lpstr>'4.成果の発信(研究開発課題)'!Print_Area</vt:lpstr>
      <vt:lpstr>'5-2.アントレプログラム(資金外）'!Print_Area</vt:lpstr>
      <vt:lpstr>'7.アントレ教育関係者数'!Print_Area</vt:lpstr>
      <vt:lpstr>'8-2.育成したアントレ指導・支援人材'!Print_Area</vt:lpstr>
      <vt:lpstr>'9-2.整備した設備機器'!Print_Area</vt:lpstr>
      <vt:lpstr>'9-3.起業環境を利用したプログラム'!Print_Area</vt:lpstr>
      <vt:lpstr>'活動実績一覧(集計)'!Print_Area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2022-03-24T04:18:50Z</cp:lastPrinted>
  <dcterms:created xsi:type="dcterms:W3CDTF">2022-01-11T01:21:37Z</dcterms:created>
  <dcterms:modified xsi:type="dcterms:W3CDTF">2022-05-30T02:38:32Z</dcterms:modified>
</cp:coreProperties>
</file>