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25" windowWidth="19170" windowHeight="6285" tabRatio="697" activeTab="0"/>
  </bookViews>
  <sheets>
    <sheet name="①月給・年俸制" sheetId="1" r:id="rId1"/>
  </sheets>
  <definedNames>
    <definedName name="_xlnm.Print_Area" localSheetId="0">'①月給・年俸制'!$A$1:$AD$51</definedName>
    <definedName name="_xlnm.Print_Titles" localSheetId="0">'①月給・年俸制'!$10:$10</definedName>
  </definedNames>
  <calcPr fullCalcOnLoad="1"/>
</workbook>
</file>

<file path=xl/comments1.xml><?xml version="1.0" encoding="utf-8"?>
<comments xmlns="http://schemas.openxmlformats.org/spreadsheetml/2006/main">
  <authors>
    <author>JST</author>
    <author>USER006</author>
  </authors>
  <commentList>
    <comment ref="AB28" authorId="0">
      <text>
        <r>
          <rPr>
            <b/>
            <sz val="9"/>
            <color indexed="10"/>
            <rFont val="ＭＳ Ｐゴシック"/>
            <family val="3"/>
          </rPr>
          <t xml:space="preserve">「消費税相当額」は「その他」経費に計上してください。
</t>
        </r>
      </text>
    </comment>
    <comment ref="F12" authorId="1">
      <text>
        <r>
          <rPr>
            <b/>
            <sz val="9"/>
            <rFont val="ＭＳ Ｐゴシック"/>
            <family val="3"/>
          </rPr>
          <t>年度内の研究委託契約期間における雇用契約上の勤務月数の合計です</t>
        </r>
      </text>
    </comment>
    <comment ref="G12" authorId="1">
      <text>
        <r>
          <rPr>
            <b/>
            <sz val="9"/>
            <rFont val="ＭＳ Ｐゴシック"/>
            <family val="3"/>
          </rPr>
          <t>年度内の研究委託契約期間における雇用契約上の勤務日数の合計です</t>
        </r>
      </text>
    </comment>
    <comment ref="H12" authorId="1">
      <text>
        <r>
          <rPr>
            <b/>
            <sz val="9"/>
            <rFont val="ＭＳ Ｐゴシック"/>
            <family val="3"/>
          </rPr>
          <t>年度内の研究委託契約期間における雇用契約上の所定内労働時間数の合計です</t>
        </r>
      </text>
    </comment>
    <comment ref="R30" authorId="1">
      <text>
        <r>
          <rPr>
            <sz val="9"/>
            <rFont val="ＭＳ Ｐゴシック"/>
            <family val="3"/>
          </rPr>
          <t xml:space="preserve">従事率は、総従事時間（所定内勤務時間数（Ｃ）もしくは所定外従事
時間計（Ｏ）に占める当該研究での従事時間割合を示します
</t>
        </r>
      </text>
    </comment>
  </commentList>
</comments>
</file>

<file path=xl/sharedStrings.xml><?xml version="1.0" encoding="utf-8"?>
<sst xmlns="http://schemas.openxmlformats.org/spreadsheetml/2006/main" count="87" uniqueCount="67">
  <si>
    <t>4月</t>
  </si>
  <si>
    <t>5月</t>
  </si>
  <si>
    <t>役職名</t>
  </si>
  <si>
    <t>氏名</t>
  </si>
  <si>
    <t>役職名</t>
  </si>
  <si>
    <t>計</t>
  </si>
  <si>
    <t>No.</t>
  </si>
  <si>
    <t>合計</t>
  </si>
  <si>
    <t>月別　従事時間（単位：時間）</t>
  </si>
  <si>
    <t>【単価算出表】</t>
  </si>
  <si>
    <t>Ａ
勤務
月数</t>
  </si>
  <si>
    <t>【従事時間に基づく当該事業の人件費負担額】</t>
  </si>
  <si>
    <t>研究タイプ</t>
  </si>
  <si>
    <t>平成</t>
  </si>
  <si>
    <t>○○</t>
  </si>
  <si>
    <t>No.</t>
  </si>
  <si>
    <t>6月</t>
  </si>
  <si>
    <t>7月</t>
  </si>
  <si>
    <t>8月</t>
  </si>
  <si>
    <t>9月</t>
  </si>
  <si>
    <t>10月</t>
  </si>
  <si>
    <t>11月</t>
  </si>
  <si>
    <t>12月</t>
  </si>
  <si>
    <t>1月</t>
  </si>
  <si>
    <t>2月</t>
  </si>
  <si>
    <t>3月</t>
  </si>
  <si>
    <t>年度　人件費精算書</t>
  </si>
  <si>
    <t>号俸
格付</t>
  </si>
  <si>
    <t>給与
形態</t>
  </si>
  <si>
    <t>(時間)</t>
  </si>
  <si>
    <t>※該当のない項目については適宜削除可能です。</t>
  </si>
  <si>
    <t>所定時間内</t>
  </si>
  <si>
    <t>所定時間外</t>
  </si>
  <si>
    <t>Ｆ
扶養手当
（月額）</t>
  </si>
  <si>
    <t>Ｇ
通勤手当
（月額）</t>
  </si>
  <si>
    <t>Ｈ
住居手当
（月額）</t>
  </si>
  <si>
    <t>Ｉ
報酬月額
（Ｄ～Ｈ)</t>
  </si>
  <si>
    <t>Ｊ
所定内
給与額計
(Ａ×Ｉ)</t>
  </si>
  <si>
    <t>Ｋ
賞与分</t>
  </si>
  <si>
    <t>Ｌ
社会保険料
事業主負担分
計</t>
  </si>
  <si>
    <t>Ｍ
人件費総額
（Ｊ～Ｌ）</t>
  </si>
  <si>
    <t>Ｎ
所定内
時間単価
（Ｍ/Ｃ）</t>
  </si>
  <si>
    <t>Ｐ
時間外手当
合計額</t>
  </si>
  <si>
    <t>Ｑ
所定外
時間単価
（Ｐ/Ｏ）</t>
  </si>
  <si>
    <t>Ｎ(上段)
Ｑ(下段)
時間単価</t>
  </si>
  <si>
    <t>Ｒ
当該事業
負担額</t>
  </si>
  <si>
    <t>Ｓ
負担額
合計</t>
  </si>
  <si>
    <t>Ｕ
消費税相当
対象額
（Ｓ－Ｔ）</t>
  </si>
  <si>
    <t>←選択下さい。</t>
  </si>
  <si>
    <t>＊＊月期分</t>
  </si>
  <si>
    <t>Ｗ
従事率</t>
  </si>
  <si>
    <r>
      <t xml:space="preserve">Ｔ
通勤手当分
</t>
    </r>
    <r>
      <rPr>
        <sz val="9"/>
        <rFont val="ＭＳ ゴシック"/>
        <family val="3"/>
      </rPr>
      <t>（Ａ×Ｇ×Ｗ）</t>
    </r>
  </si>
  <si>
    <t>経理様式12-1</t>
  </si>
  <si>
    <t>事業名</t>
  </si>
  <si>
    <t>課題番号</t>
  </si>
  <si>
    <t>研究開発課題名</t>
  </si>
  <si>
    <t>研究開発機関名</t>
  </si>
  <si>
    <t>Ｂ
所定内勤務
日数</t>
  </si>
  <si>
    <t>Ｃ
所定内勤務
時間数</t>
  </si>
  <si>
    <t>（月）</t>
  </si>
  <si>
    <t>（日）</t>
  </si>
  <si>
    <t>Ｄ
基本給
（月給）
※年俸制の場合には年俸/12</t>
  </si>
  <si>
    <t>Ｅ
調整手当
（月額）
※管理職手当、地域手当等</t>
  </si>
  <si>
    <t>※裁量労働制により労働時間を管理されている場合には、個別にお問い合わせください。</t>
  </si>
  <si>
    <t>※「消費税相当額」は「その他」経費に計上してください。ただし、受託者が消費税の免税事業者である場合には計上できません。</t>
  </si>
  <si>
    <t>Ｏ
所定外従事
時間計
※委託研究開発期間（当年度）の所定外総従事時間（時間に応じて支払う場合）を記載</t>
  </si>
  <si>
    <t>Ｖ
消費税
相当額
（Ｕ×0.08）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</si>
</sst>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式&quot;"/>
    <numFmt numFmtId="178" formatCode="#&quot;人&quot;&quot;・&quot;&quot;日&quot;"/>
    <numFmt numFmtId="179" formatCode="#,##0_ "/>
    <numFmt numFmtId="180" formatCode="#,##0;&quot;△ &quot;#,##0"/>
    <numFmt numFmtId="181" formatCode="#&quot;名&quot;"/>
    <numFmt numFmtId="182" formatCode="#&quot;人&quot;&quot;・&quot;&quot;時&quot;"/>
    <numFmt numFmtId="183" formatCode="0.0_);[Red]\(0.0\)"/>
    <numFmt numFmtId="184" formatCode="0_);[Red]\(0\)"/>
    <numFmt numFmtId="185" formatCode="#,##0_);[Red]\(#,##0\)"/>
    <numFmt numFmtId="186" formatCode="0.0%"/>
    <numFmt numFmtId="187" formatCode="#,##0.00&quot;H&quot;"/>
    <numFmt numFmtId="188" formatCode="0.00_);[Red]\(0.00\)"/>
    <numFmt numFmtId="189" formatCode="#,##0.00_ ;[Red]\-#,##0.00\ "/>
    <numFmt numFmtId="190" formatCode="#,##0.0_ ;[Red]\-#,##0.0\ "/>
    <numFmt numFmtId="191" formatCode="#,##0.0;[Red]\-#,##0.0"/>
  </numFmts>
  <fonts count="54">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6"/>
      <name val="Osaka"/>
      <family val="3"/>
    </font>
    <font>
      <b/>
      <sz val="9"/>
      <color indexed="10"/>
      <name val="ＭＳ Ｐゴシック"/>
      <family val="3"/>
    </font>
    <font>
      <sz val="9.5"/>
      <name val="ＭＳ ゴシック"/>
      <family val="3"/>
    </font>
    <font>
      <sz val="11"/>
      <name val="ＭＳ ゴシック"/>
      <family val="3"/>
    </font>
    <font>
      <sz val="10"/>
      <name val="ＭＳ ゴシック"/>
      <family val="3"/>
    </font>
    <font>
      <sz val="12"/>
      <name val="ＭＳ ゴシック"/>
      <family val="3"/>
    </font>
    <font>
      <b/>
      <sz val="16"/>
      <name val="ＭＳ ゴシック"/>
      <family val="3"/>
    </font>
    <font>
      <sz val="8"/>
      <name val="ＭＳ ゴシック"/>
      <family val="3"/>
    </font>
    <font>
      <sz val="9"/>
      <name val="ＭＳ ゴシック"/>
      <family val="3"/>
    </font>
    <font>
      <sz val="14"/>
      <name val="ＭＳ ゴシック"/>
      <family val="3"/>
    </font>
    <font>
      <i/>
      <sz val="10"/>
      <name val="ＭＳ ゴシック"/>
      <family val="3"/>
    </font>
    <font>
      <i/>
      <sz val="11"/>
      <name val="ＭＳ 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double"/>
      <right style="double"/>
      <top>
        <color indexed="63"/>
      </top>
      <bottom style="thin"/>
    </border>
    <border>
      <left style="thin"/>
      <right style="thin"/>
      <top style="thin"/>
      <bottom style="thin"/>
    </border>
    <border>
      <left style="thin"/>
      <right>
        <color indexed="63"/>
      </right>
      <top style="thin"/>
      <bottom style="thin"/>
    </border>
    <border>
      <left style="double"/>
      <right style="double"/>
      <top style="thin"/>
      <bottom style="thin"/>
    </border>
    <border>
      <left style="double"/>
      <right style="double"/>
      <top style="thin"/>
      <bottom style="double"/>
    </border>
    <border>
      <left style="double"/>
      <right style="double"/>
      <top style="double"/>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double"/>
      <top style="thin"/>
      <bottom style="thin"/>
    </border>
    <border>
      <left style="double"/>
      <right>
        <color indexed="63"/>
      </right>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double"/>
      <top style="thin"/>
      <bottom>
        <color indexed="63"/>
      </bottom>
    </border>
    <border>
      <left style="double"/>
      <right>
        <color indexed="63"/>
      </right>
      <top style="thin"/>
      <bottom style="double"/>
    </border>
    <border>
      <left>
        <color indexed="63"/>
      </left>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2" fillId="0" borderId="0" applyNumberFormat="0" applyFill="0" applyBorder="0" applyAlignment="0" applyProtection="0"/>
    <xf numFmtId="0" fontId="52" fillId="31" borderId="0" applyNumberFormat="0" applyBorder="0" applyAlignment="0" applyProtection="0"/>
  </cellStyleXfs>
  <cellXfs count="151">
    <xf numFmtId="0" fontId="0" fillId="0" borderId="0" xfId="0" applyAlignment="1">
      <alignment/>
    </xf>
    <xf numFmtId="0" fontId="6" fillId="0" borderId="0" xfId="0" applyFont="1" applyAlignment="1">
      <alignment/>
    </xf>
    <xf numFmtId="0" fontId="7" fillId="0" borderId="0" xfId="0" applyFont="1" applyBorder="1" applyAlignment="1">
      <alignment horizontal="left" indent="1"/>
    </xf>
    <xf numFmtId="0" fontId="7" fillId="0" borderId="0" xfId="0" applyFont="1" applyAlignment="1">
      <alignment/>
    </xf>
    <xf numFmtId="0" fontId="7" fillId="0" borderId="0" xfId="0" applyFont="1" applyBorder="1" applyAlignment="1">
      <alignment horizontal="left" vertical="center" indent="1"/>
    </xf>
    <xf numFmtId="0" fontId="8" fillId="0" borderId="0" xfId="0" applyFont="1" applyFill="1" applyAlignment="1">
      <alignment vertical="center"/>
    </xf>
    <xf numFmtId="49" fontId="8" fillId="0" borderId="0" xfId="0" applyNumberFormat="1" applyFont="1" applyFill="1" applyAlignment="1">
      <alignment vertical="center"/>
    </xf>
    <xf numFmtId="38" fontId="8" fillId="0" borderId="0" xfId="0" applyNumberFormat="1" applyFont="1" applyFill="1" applyAlignment="1">
      <alignment vertical="center"/>
    </xf>
    <xf numFmtId="0" fontId="9" fillId="0" borderId="0" xfId="0" applyFont="1" applyFill="1" applyAlignment="1">
      <alignment vertical="center"/>
    </xf>
    <xf numFmtId="38" fontId="8" fillId="0" borderId="0" xfId="0" applyNumberFormat="1" applyFont="1" applyFill="1" applyBorder="1" applyAlignment="1">
      <alignment vertical="center"/>
    </xf>
    <xf numFmtId="0" fontId="8" fillId="0" borderId="10" xfId="0" applyFont="1" applyFill="1" applyBorder="1" applyAlignment="1">
      <alignment horizontal="center" vertical="center" wrapText="1"/>
    </xf>
    <xf numFmtId="38" fontId="8" fillId="0" borderId="11" xfId="0" applyNumberFormat="1" applyFont="1" applyFill="1" applyBorder="1" applyAlignment="1">
      <alignment horizontal="center" vertical="top" wrapText="1"/>
    </xf>
    <xf numFmtId="38" fontId="8" fillId="0" borderId="10" xfId="0" applyNumberFormat="1" applyFont="1" applyFill="1" applyBorder="1" applyAlignment="1">
      <alignment horizontal="center" vertical="top" wrapText="1"/>
    </xf>
    <xf numFmtId="0" fontId="8" fillId="0" borderId="0" xfId="0" applyFont="1" applyFill="1" applyAlignment="1">
      <alignment vertical="center" wrapText="1"/>
    </xf>
    <xf numFmtId="0" fontId="8" fillId="0" borderId="12" xfId="0" applyFont="1" applyFill="1" applyBorder="1" applyAlignment="1">
      <alignment vertical="center" wrapText="1"/>
    </xf>
    <xf numFmtId="38" fontId="8" fillId="0" borderId="13" xfId="0" applyNumberFormat="1" applyFont="1" applyFill="1" applyBorder="1" applyAlignment="1">
      <alignment vertical="center" shrinkToFit="1"/>
    </xf>
    <xf numFmtId="38" fontId="8" fillId="0" borderId="13" xfId="0" applyNumberFormat="1" applyFont="1" applyFill="1" applyBorder="1" applyAlignment="1">
      <alignment horizontal="center" vertical="center" shrinkToFit="1"/>
    </xf>
    <xf numFmtId="38" fontId="8" fillId="0" borderId="14" xfId="0" applyNumberFormat="1" applyFont="1" applyFill="1" applyBorder="1" applyAlignment="1">
      <alignment vertical="center" wrapText="1"/>
    </xf>
    <xf numFmtId="38" fontId="8" fillId="0" borderId="0" xfId="0" applyNumberFormat="1" applyFont="1" applyFill="1" applyAlignment="1">
      <alignment horizontal="center" vertical="center"/>
    </xf>
    <xf numFmtId="0" fontId="12" fillId="0" borderId="0" xfId="0" applyFont="1" applyFill="1" applyBorder="1" applyAlignment="1">
      <alignment horizontal="center" vertical="center" wrapText="1"/>
    </xf>
    <xf numFmtId="38" fontId="8" fillId="0" borderId="0" xfId="0" applyNumberFormat="1" applyFont="1" applyFill="1" applyBorder="1" applyAlignment="1">
      <alignment vertical="center" wrapText="1"/>
    </xf>
    <xf numFmtId="0" fontId="8" fillId="0" borderId="12" xfId="0" applyFont="1" applyFill="1" applyBorder="1" applyAlignment="1">
      <alignment horizontal="center" vertical="center"/>
    </xf>
    <xf numFmtId="38" fontId="8" fillId="0" borderId="15" xfId="0" applyNumberFormat="1" applyFont="1" applyFill="1" applyBorder="1" applyAlignment="1">
      <alignment horizontal="center" vertical="center"/>
    </xf>
    <xf numFmtId="38" fontId="7" fillId="0" borderId="0" xfId="0" applyNumberFormat="1" applyFont="1" applyFill="1" applyBorder="1" applyAlignment="1">
      <alignment vertical="center" wrapText="1"/>
    </xf>
    <xf numFmtId="0" fontId="7" fillId="0" borderId="0" xfId="0" applyFont="1" applyFill="1" applyBorder="1" applyAlignment="1">
      <alignment/>
    </xf>
    <xf numFmtId="0" fontId="8" fillId="0" borderId="0" xfId="61" applyFont="1" applyFill="1">
      <alignment/>
      <protection/>
    </xf>
    <xf numFmtId="0" fontId="7" fillId="0" borderId="15" xfId="0" applyFont="1" applyFill="1" applyBorder="1" applyAlignment="1">
      <alignment vertical="center" wrapText="1"/>
    </xf>
    <xf numFmtId="38" fontId="7" fillId="32" borderId="16" xfId="0" applyNumberFormat="1" applyFont="1" applyFill="1" applyBorder="1" applyAlignment="1">
      <alignment vertical="center" wrapText="1"/>
    </xf>
    <xf numFmtId="38" fontId="7" fillId="32" borderId="17" xfId="0" applyNumberFormat="1" applyFont="1" applyFill="1" applyBorder="1" applyAlignment="1">
      <alignment vertical="center" wrapText="1"/>
    </xf>
    <xf numFmtId="0" fontId="7" fillId="0" borderId="0" xfId="0" applyFont="1" applyFill="1" applyAlignment="1">
      <alignment vertical="center" wrapText="1"/>
    </xf>
    <xf numFmtId="38" fontId="7" fillId="32" borderId="18" xfId="0" applyNumberFormat="1" applyFont="1" applyFill="1" applyBorder="1" applyAlignment="1">
      <alignment horizontal="right" vertical="center" wrapText="1"/>
    </xf>
    <xf numFmtId="38" fontId="7" fillId="0" borderId="0" xfId="0" applyNumberFormat="1" applyFont="1" applyFill="1" applyAlignment="1">
      <alignment vertical="center" wrapText="1"/>
    </xf>
    <xf numFmtId="38" fontId="7" fillId="0" borderId="0" xfId="0" applyNumberFormat="1" applyFont="1" applyFill="1" applyBorder="1" applyAlignment="1">
      <alignment horizontal="right" vertical="center" wrapText="1"/>
    </xf>
    <xf numFmtId="0" fontId="7" fillId="0" borderId="0" xfId="0" applyFont="1" applyFill="1" applyAlignment="1">
      <alignment vertical="center"/>
    </xf>
    <xf numFmtId="49" fontId="7" fillId="0" borderId="0" xfId="0" applyNumberFormat="1" applyFont="1" applyFill="1" applyAlignment="1">
      <alignment vertical="center"/>
    </xf>
    <xf numFmtId="38" fontId="7" fillId="0" borderId="0" xfId="0" applyNumberFormat="1" applyFont="1" applyFill="1" applyAlignment="1">
      <alignment vertical="center"/>
    </xf>
    <xf numFmtId="38" fontId="7" fillId="0" borderId="0" xfId="0" applyNumberFormat="1" applyFont="1" applyFill="1" applyBorder="1" applyAlignment="1">
      <alignment horizontal="center" vertical="center"/>
    </xf>
    <xf numFmtId="0" fontId="8" fillId="0" borderId="0" xfId="0" applyFont="1" applyFill="1" applyAlignment="1">
      <alignment/>
    </xf>
    <xf numFmtId="0" fontId="10" fillId="0" borderId="0" xfId="0" applyFont="1" applyFill="1" applyAlignment="1">
      <alignment/>
    </xf>
    <xf numFmtId="38" fontId="8" fillId="0" borderId="0" xfId="0" applyNumberFormat="1" applyFont="1" applyFill="1" applyAlignment="1">
      <alignment/>
    </xf>
    <xf numFmtId="0" fontId="10" fillId="33" borderId="0" xfId="0" applyFont="1" applyFill="1" applyAlignment="1">
      <alignment horizontal="center"/>
    </xf>
    <xf numFmtId="0" fontId="10" fillId="0" borderId="0" xfId="0" applyFont="1" applyFill="1" applyAlignment="1">
      <alignment horizontal="left"/>
    </xf>
    <xf numFmtId="38" fontId="13" fillId="0" borderId="0" xfId="0" applyNumberFormat="1" applyFont="1" applyFill="1" applyAlignment="1">
      <alignment horizontal="center" vertical="center"/>
    </xf>
    <xf numFmtId="38" fontId="8" fillId="0" borderId="12" xfId="0" applyNumberFormat="1" applyFont="1" applyFill="1" applyBorder="1" applyAlignment="1">
      <alignment horizontal="center" vertical="center"/>
    </xf>
    <xf numFmtId="0" fontId="7" fillId="32" borderId="12" xfId="0" applyFont="1" applyFill="1" applyBorder="1" applyAlignment="1">
      <alignment vertical="center" shrinkToFit="1"/>
    </xf>
    <xf numFmtId="0" fontId="7" fillId="0" borderId="0" xfId="61" applyFont="1">
      <alignment/>
      <protection/>
    </xf>
    <xf numFmtId="38" fontId="7" fillId="0" borderId="0" xfId="0" applyNumberFormat="1" applyFont="1" applyFill="1" applyBorder="1" applyAlignment="1">
      <alignment horizontal="right" vertical="center"/>
    </xf>
    <xf numFmtId="38" fontId="8" fillId="0" borderId="19" xfId="0" applyNumberFormat="1" applyFont="1" applyFill="1" applyBorder="1" applyAlignment="1">
      <alignment horizontal="center" vertical="top" wrapText="1"/>
    </xf>
    <xf numFmtId="0" fontId="8" fillId="0" borderId="11" xfId="0" applyFont="1" applyFill="1" applyBorder="1" applyAlignment="1">
      <alignment horizontal="center" vertical="center"/>
    </xf>
    <xf numFmtId="38" fontId="8" fillId="0" borderId="13" xfId="0" applyNumberFormat="1" applyFont="1" applyFill="1" applyBorder="1" applyAlignment="1">
      <alignment vertical="top" wrapText="1"/>
    </xf>
    <xf numFmtId="189" fontId="8" fillId="0" borderId="12" xfId="0" applyNumberFormat="1" applyFont="1" applyFill="1" applyBorder="1" applyAlignment="1">
      <alignment horizontal="center" vertical="center" shrinkToFit="1"/>
    </xf>
    <xf numFmtId="38" fontId="8" fillId="0" borderId="20" xfId="0" applyNumberFormat="1" applyFont="1" applyFill="1" applyBorder="1" applyAlignment="1">
      <alignment vertical="center"/>
    </xf>
    <xf numFmtId="38" fontId="13" fillId="0" borderId="0" xfId="0" applyNumberFormat="1" applyFont="1" applyFill="1" applyAlignment="1">
      <alignment vertical="center"/>
    </xf>
    <xf numFmtId="0" fontId="8" fillId="0" borderId="21" xfId="0" applyFont="1" applyFill="1" applyBorder="1" applyAlignment="1">
      <alignment horizontal="center" vertical="center"/>
    </xf>
    <xf numFmtId="38" fontId="7" fillId="32" borderId="16" xfId="0" applyNumberFormat="1" applyFont="1" applyFill="1" applyBorder="1" applyAlignment="1">
      <alignment vertical="center"/>
    </xf>
    <xf numFmtId="38" fontId="13" fillId="0" borderId="0" xfId="0" applyNumberFormat="1" applyFont="1" applyFill="1" applyAlignment="1">
      <alignment horizontal="left" vertical="center"/>
    </xf>
    <xf numFmtId="0" fontId="7" fillId="33" borderId="15" xfId="0" applyFont="1" applyFill="1" applyBorder="1" applyAlignment="1" applyProtection="1">
      <alignment vertical="center" shrinkToFit="1"/>
      <protection locked="0"/>
    </xf>
    <xf numFmtId="0" fontId="7" fillId="33" borderId="15" xfId="0" applyFont="1" applyFill="1" applyBorder="1" applyAlignment="1" applyProtection="1">
      <alignment vertical="center" wrapText="1"/>
      <protection locked="0"/>
    </xf>
    <xf numFmtId="49" fontId="7" fillId="33" borderId="15" xfId="0" applyNumberFormat="1" applyFont="1" applyFill="1" applyBorder="1" applyAlignment="1" applyProtection="1">
      <alignment horizontal="center" vertical="center" wrapText="1"/>
      <protection locked="0"/>
    </xf>
    <xf numFmtId="38" fontId="7" fillId="33" borderId="15" xfId="0" applyNumberFormat="1" applyFont="1" applyFill="1" applyBorder="1" applyAlignment="1" applyProtection="1">
      <alignment horizontal="center" vertical="center" wrapText="1"/>
      <protection locked="0"/>
    </xf>
    <xf numFmtId="38" fontId="7" fillId="33" borderId="15" xfId="49" applyFont="1" applyFill="1" applyBorder="1" applyAlignment="1" applyProtection="1">
      <alignment horizontal="right" vertical="center" wrapText="1"/>
      <protection locked="0"/>
    </xf>
    <xf numFmtId="38" fontId="7" fillId="33" borderId="16" xfId="0" applyNumberFormat="1" applyFont="1" applyFill="1" applyBorder="1" applyAlignment="1" applyProtection="1">
      <alignment vertical="center"/>
      <protection locked="0"/>
    </xf>
    <xf numFmtId="188" fontId="11" fillId="33" borderId="12" xfId="0" applyNumberFormat="1" applyFont="1" applyFill="1" applyBorder="1" applyAlignment="1" applyProtection="1">
      <alignment horizontal="right" vertical="center" wrapText="1"/>
      <protection locked="0"/>
    </xf>
    <xf numFmtId="188" fontId="11" fillId="33" borderId="22" xfId="0" applyNumberFormat="1" applyFont="1" applyFill="1" applyBorder="1" applyAlignment="1" applyProtection="1">
      <alignment horizontal="right" vertical="center" wrapText="1"/>
      <protection locked="0"/>
    </xf>
    <xf numFmtId="0" fontId="8" fillId="0" borderId="0" xfId="0" applyFont="1" applyFill="1" applyBorder="1" applyAlignment="1">
      <alignment horizontal="center" vertical="top" wrapText="1"/>
    </xf>
    <xf numFmtId="0" fontId="7" fillId="0" borderId="0" xfId="0" applyFont="1" applyFill="1" applyBorder="1" applyAlignment="1">
      <alignment horizontal="right" vertical="center"/>
    </xf>
    <xf numFmtId="189" fontId="7" fillId="32" borderId="12" xfId="0" applyNumberFormat="1" applyFont="1" applyFill="1" applyBorder="1" applyAlignment="1">
      <alignment vertical="center" wrapText="1"/>
    </xf>
    <xf numFmtId="38" fontId="14" fillId="0" borderId="15" xfId="0" applyNumberFormat="1" applyFont="1" applyFill="1" applyBorder="1" applyAlignment="1">
      <alignment horizontal="center" vertical="center" wrapText="1"/>
    </xf>
    <xf numFmtId="186" fontId="15" fillId="32" borderId="12" xfId="0" applyNumberFormat="1" applyFont="1" applyFill="1" applyBorder="1" applyAlignment="1">
      <alignment vertical="center" wrapText="1"/>
    </xf>
    <xf numFmtId="189" fontId="8" fillId="33" borderId="15" xfId="0" applyNumberFormat="1" applyFont="1" applyFill="1" applyBorder="1" applyAlignment="1">
      <alignment horizontal="center" vertical="center" shrinkToFit="1"/>
    </xf>
    <xf numFmtId="38" fontId="8" fillId="0" borderId="0" xfId="0" applyNumberFormat="1" applyFont="1" applyFill="1" applyAlignment="1">
      <alignment horizontal="righ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0" xfId="0" applyFont="1" applyBorder="1" applyAlignment="1" applyProtection="1">
      <alignment vertical="center"/>
      <protection locked="0"/>
    </xf>
    <xf numFmtId="38" fontId="7" fillId="33" borderId="15" xfId="0" applyNumberFormat="1" applyFont="1" applyFill="1" applyBorder="1" applyAlignment="1" applyProtection="1">
      <alignment vertical="center"/>
      <protection locked="0"/>
    </xf>
    <xf numFmtId="0" fontId="7" fillId="0" borderId="16"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38" fontId="8" fillId="0" borderId="12" xfId="0" applyNumberFormat="1" applyFont="1" applyFill="1" applyBorder="1" applyAlignment="1">
      <alignment horizontal="center" vertical="center" shrinkToFit="1"/>
    </xf>
    <xf numFmtId="38" fontId="8" fillId="0" borderId="10" xfId="0" applyNumberFormat="1" applyFont="1" applyFill="1" applyBorder="1" applyAlignment="1">
      <alignment horizontal="center" vertical="top" wrapText="1"/>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7" fillId="0" borderId="16"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15" xfId="0" applyFont="1" applyBorder="1" applyAlignment="1">
      <alignment horizontal="center" vertical="center"/>
    </xf>
    <xf numFmtId="0" fontId="7" fillId="0" borderId="21" xfId="0" applyFont="1" applyBorder="1" applyAlignment="1" applyProtection="1">
      <alignment horizontal="left" vertical="center" indent="1"/>
      <protection locked="0"/>
    </xf>
    <xf numFmtId="0" fontId="7" fillId="0" borderId="26" xfId="0" applyFont="1" applyBorder="1" applyAlignment="1" applyProtection="1">
      <alignment horizontal="left" vertical="center" indent="1"/>
      <protection locked="0"/>
    </xf>
    <xf numFmtId="0" fontId="7" fillId="0" borderId="16" xfId="0" applyFont="1" applyBorder="1" applyAlignment="1">
      <alignment horizontal="center" vertical="center" shrinkToFit="1"/>
    </xf>
    <xf numFmtId="0" fontId="0" fillId="0" borderId="25" xfId="0" applyBorder="1" applyAlignment="1">
      <alignment shrinkToFit="1"/>
    </xf>
    <xf numFmtId="0" fontId="8" fillId="0" borderId="10"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2" borderId="10" xfId="0" applyFont="1" applyFill="1" applyBorder="1" applyAlignment="1">
      <alignment horizontal="center" vertical="center" shrinkToFit="1"/>
    </xf>
    <xf numFmtId="0" fontId="7" fillId="32" borderId="12" xfId="0" applyFont="1" applyFill="1" applyBorder="1" applyAlignment="1">
      <alignment horizontal="center" vertical="center" shrinkToFit="1"/>
    </xf>
    <xf numFmtId="38" fontId="7" fillId="32" borderId="16" xfId="0" applyNumberFormat="1" applyFont="1" applyFill="1" applyBorder="1" applyAlignment="1">
      <alignment horizontal="right" vertical="center" wrapText="1"/>
    </xf>
    <xf numFmtId="38" fontId="7" fillId="32" borderId="24" xfId="0" applyNumberFormat="1" applyFont="1" applyFill="1" applyBorder="1" applyAlignment="1">
      <alignment horizontal="right" vertical="center" wrapText="1"/>
    </xf>
    <xf numFmtId="38" fontId="8" fillId="0" borderId="11" xfId="0" applyNumberFormat="1" applyFont="1" applyFill="1" applyBorder="1" applyAlignment="1">
      <alignment horizontal="center" vertical="center" shrinkToFit="1"/>
    </xf>
    <xf numFmtId="38" fontId="8" fillId="0" borderId="28" xfId="0" applyNumberFormat="1" applyFont="1" applyFill="1" applyBorder="1" applyAlignment="1">
      <alignment horizontal="center" vertical="center" shrinkToFit="1"/>
    </xf>
    <xf numFmtId="38" fontId="8" fillId="0" borderId="29" xfId="0" applyNumberFormat="1" applyFont="1" applyFill="1" applyBorder="1" applyAlignment="1">
      <alignment horizontal="center" vertical="center" shrinkToFit="1"/>
    </xf>
    <xf numFmtId="38" fontId="8" fillId="0" borderId="13" xfId="0" applyNumberFormat="1" applyFont="1" applyFill="1" applyBorder="1" applyAlignment="1">
      <alignment horizontal="center" vertical="center" shrinkToFit="1"/>
    </xf>
    <xf numFmtId="38" fontId="8" fillId="0" borderId="23" xfId="0" applyNumberFormat="1" applyFont="1" applyFill="1" applyBorder="1" applyAlignment="1">
      <alignment horizontal="center" vertical="center" shrinkToFit="1"/>
    </xf>
    <xf numFmtId="38" fontId="8" fillId="0" borderId="22" xfId="0" applyNumberFormat="1" applyFont="1" applyFill="1" applyBorder="1" applyAlignment="1">
      <alignment horizontal="center" vertical="center" shrinkToFit="1"/>
    </xf>
    <xf numFmtId="38" fontId="8" fillId="0" borderId="11" xfId="0" applyNumberFormat="1" applyFont="1" applyFill="1" applyBorder="1" applyAlignment="1">
      <alignment horizontal="center" vertical="top" wrapText="1"/>
    </xf>
    <xf numFmtId="38" fontId="8" fillId="0" borderId="29" xfId="0" applyNumberFormat="1" applyFont="1" applyFill="1" applyBorder="1" applyAlignment="1">
      <alignment horizontal="center" vertical="top" wrapText="1"/>
    </xf>
    <xf numFmtId="38" fontId="7" fillId="32" borderId="16" xfId="0" applyNumberFormat="1" applyFont="1" applyFill="1" applyBorder="1" applyAlignment="1">
      <alignment horizontal="right" vertical="center"/>
    </xf>
    <xf numFmtId="38" fontId="7" fillId="32" borderId="25" xfId="0" applyNumberFormat="1" applyFont="1" applyFill="1" applyBorder="1" applyAlignment="1">
      <alignment horizontal="right" vertical="center"/>
    </xf>
    <xf numFmtId="38" fontId="8" fillId="0" borderId="30" xfId="0" applyNumberFormat="1" applyFont="1" applyFill="1" applyBorder="1" applyAlignment="1">
      <alignment horizontal="center" vertical="top" wrapText="1"/>
    </xf>
    <xf numFmtId="38" fontId="8" fillId="0" borderId="31" xfId="0" applyNumberFormat="1" applyFont="1" applyFill="1" applyBorder="1" applyAlignment="1">
      <alignment horizontal="center" vertical="top" wrapText="1"/>
    </xf>
    <xf numFmtId="38" fontId="8" fillId="0" borderId="32" xfId="0" applyNumberFormat="1" applyFont="1" applyFill="1" applyBorder="1" applyAlignment="1">
      <alignment horizontal="center" vertical="top" wrapText="1"/>
    </xf>
    <xf numFmtId="0" fontId="8" fillId="0" borderId="33"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35" xfId="0" applyFont="1" applyFill="1" applyBorder="1" applyAlignment="1">
      <alignment horizontal="center" vertical="top" wrapText="1"/>
    </xf>
    <xf numFmtId="38" fontId="8" fillId="0" borderId="21" xfId="0" applyNumberFormat="1" applyFont="1" applyFill="1" applyBorder="1" applyAlignment="1">
      <alignment horizontal="center" vertical="top" wrapText="1"/>
    </xf>
    <xf numFmtId="38" fontId="8" fillId="0" borderId="26" xfId="0" applyNumberFormat="1" applyFont="1" applyFill="1" applyBorder="1" applyAlignment="1">
      <alignment horizontal="center" vertical="top" wrapText="1"/>
    </xf>
    <xf numFmtId="38" fontId="8" fillId="0" borderId="13" xfId="0" applyNumberFormat="1" applyFont="1" applyFill="1" applyBorder="1" applyAlignment="1">
      <alignment horizontal="center" vertical="top" wrapText="1"/>
    </xf>
    <xf numFmtId="38" fontId="8" fillId="0" borderId="22" xfId="0" applyNumberFormat="1" applyFont="1" applyFill="1" applyBorder="1" applyAlignment="1">
      <alignment horizontal="center" vertical="top" wrapText="1"/>
    </xf>
    <xf numFmtId="38" fontId="7" fillId="32" borderId="36" xfId="0" applyNumberFormat="1" applyFont="1" applyFill="1" applyBorder="1" applyAlignment="1">
      <alignment horizontal="right" vertical="center"/>
    </xf>
    <xf numFmtId="0" fontId="7" fillId="32" borderId="35" xfId="0" applyFont="1" applyFill="1" applyBorder="1" applyAlignment="1">
      <alignment horizontal="right" vertical="center"/>
    </xf>
    <xf numFmtId="38" fontId="7" fillId="32" borderId="12" xfId="0" applyNumberFormat="1" applyFont="1" applyFill="1" applyBorder="1" applyAlignment="1">
      <alignment vertical="center" wrapText="1"/>
    </xf>
    <xf numFmtId="38" fontId="7" fillId="32" borderId="13" xfId="0" applyNumberFormat="1" applyFont="1" applyFill="1" applyBorder="1" applyAlignment="1">
      <alignment vertical="center" wrapText="1"/>
    </xf>
    <xf numFmtId="38" fontId="7" fillId="32" borderId="36" xfId="0" applyNumberFormat="1" applyFont="1" applyFill="1" applyBorder="1" applyAlignment="1">
      <alignment horizontal="right" vertical="center" wrapText="1"/>
    </xf>
    <xf numFmtId="38" fontId="7" fillId="32" borderId="37" xfId="0" applyNumberFormat="1" applyFont="1" applyFill="1" applyBorder="1" applyAlignment="1">
      <alignment horizontal="right" vertical="center" wrapText="1"/>
    </xf>
    <xf numFmtId="38" fontId="7" fillId="33" borderId="16" xfId="0" applyNumberFormat="1" applyFont="1" applyFill="1" applyBorder="1" applyAlignment="1" applyProtection="1">
      <alignment horizontal="right" vertical="center" wrapText="1"/>
      <protection locked="0"/>
    </xf>
    <xf numFmtId="38" fontId="7" fillId="33" borderId="38" xfId="0" applyNumberFormat="1" applyFont="1" applyFill="1" applyBorder="1" applyAlignment="1" applyProtection="1">
      <alignment horizontal="right" vertical="center" wrapText="1"/>
      <protection locked="0"/>
    </xf>
    <xf numFmtId="38" fontId="7" fillId="32" borderId="11" xfId="0" applyNumberFormat="1" applyFont="1" applyFill="1" applyBorder="1" applyAlignment="1">
      <alignment horizontal="right" vertical="center" wrapText="1"/>
    </xf>
    <xf numFmtId="38" fontId="7" fillId="32" borderId="29" xfId="0" applyNumberFormat="1" applyFont="1" applyFill="1" applyBorder="1" applyAlignment="1">
      <alignment horizontal="right" vertical="center" wrapText="1"/>
    </xf>
    <xf numFmtId="38" fontId="7" fillId="32" borderId="13" xfId="0" applyNumberFormat="1" applyFont="1" applyFill="1" applyBorder="1" applyAlignment="1">
      <alignment horizontal="right" vertical="center" wrapText="1"/>
    </xf>
    <xf numFmtId="38" fontId="7" fillId="32" borderId="22" xfId="0" applyNumberFormat="1" applyFont="1" applyFill="1" applyBorder="1" applyAlignment="1">
      <alignment horizontal="right" vertical="center" wrapText="1"/>
    </xf>
    <xf numFmtId="38" fontId="7" fillId="32" borderId="11" xfId="49" applyFont="1" applyFill="1" applyBorder="1" applyAlignment="1">
      <alignment horizontal="right" vertical="center" wrapText="1"/>
    </xf>
    <xf numFmtId="38" fontId="7" fillId="32" borderId="29" xfId="49" applyFont="1" applyFill="1" applyBorder="1" applyAlignment="1">
      <alignment horizontal="right" vertical="center" wrapText="1"/>
    </xf>
    <xf numFmtId="38" fontId="7" fillId="32" borderId="13" xfId="49" applyFont="1" applyFill="1" applyBorder="1" applyAlignment="1">
      <alignment horizontal="right" vertical="center" wrapText="1"/>
    </xf>
    <xf numFmtId="38" fontId="7" fillId="32" borderId="22" xfId="49" applyFont="1" applyFill="1" applyBorder="1" applyAlignment="1">
      <alignment horizontal="right" vertical="center" wrapText="1"/>
    </xf>
    <xf numFmtId="38" fontId="7" fillId="32" borderId="15" xfId="0" applyNumberFormat="1" applyFont="1" applyFill="1" applyBorder="1" applyAlignment="1">
      <alignment horizontal="right" vertical="center"/>
    </xf>
    <xf numFmtId="38" fontId="7" fillId="32" borderId="39" xfId="0" applyNumberFormat="1" applyFont="1" applyFill="1" applyBorder="1" applyAlignment="1">
      <alignment horizontal="right" vertical="center" wrapText="1"/>
    </xf>
    <xf numFmtId="38" fontId="7" fillId="32" borderId="38" xfId="0" applyNumberFormat="1" applyFont="1" applyFill="1" applyBorder="1" applyAlignment="1">
      <alignment horizontal="right" vertical="center" wrapText="1"/>
    </xf>
    <xf numFmtId="38" fontId="8" fillId="0" borderId="15" xfId="0" applyNumberFormat="1" applyFont="1" applyFill="1" applyBorder="1" applyAlignment="1">
      <alignment horizontal="center" vertical="center" wrapText="1"/>
    </xf>
    <xf numFmtId="38" fontId="8" fillId="0" borderId="40" xfId="0" applyNumberFormat="1" applyFont="1" applyFill="1" applyBorder="1" applyAlignment="1">
      <alignment horizontal="center" vertical="top" wrapText="1"/>
    </xf>
    <xf numFmtId="38" fontId="8" fillId="0" borderId="41" xfId="0" applyNumberFormat="1" applyFont="1" applyFill="1" applyBorder="1" applyAlignment="1">
      <alignment horizontal="center" vertical="top" wrapText="1"/>
    </xf>
    <xf numFmtId="38" fontId="8" fillId="0" borderId="42" xfId="0" applyNumberFormat="1" applyFont="1" applyFill="1" applyBorder="1" applyAlignment="1">
      <alignment horizontal="center" vertical="top" wrapText="1"/>
    </xf>
    <xf numFmtId="38" fontId="8" fillId="0" borderId="43" xfId="0" applyNumberFormat="1" applyFont="1" applyFill="1" applyBorder="1" applyAlignment="1">
      <alignment horizontal="center" vertical="top" wrapText="1"/>
    </xf>
    <xf numFmtId="38" fontId="8" fillId="0" borderId="44" xfId="0" applyNumberFormat="1" applyFont="1" applyFill="1" applyBorder="1" applyAlignment="1">
      <alignment horizontal="center" vertical="top" wrapText="1"/>
    </xf>
    <xf numFmtId="38" fontId="7" fillId="32" borderId="10" xfId="0" applyNumberFormat="1" applyFont="1" applyFill="1" applyBorder="1" applyAlignment="1">
      <alignment horizontal="right" vertical="center" wrapText="1"/>
    </xf>
    <xf numFmtId="38" fontId="7" fillId="32" borderId="12" xfId="0" applyNumberFormat="1" applyFont="1" applyFill="1" applyBorder="1" applyAlignment="1">
      <alignment horizontal="right" vertical="center" wrapText="1"/>
    </xf>
    <xf numFmtId="38" fontId="7" fillId="32" borderId="45" xfId="0" applyNumberFormat="1" applyFont="1" applyFill="1" applyBorder="1" applyAlignment="1">
      <alignment horizontal="right" vertical="center" wrapText="1"/>
    </xf>
    <xf numFmtId="38" fontId="7" fillId="32" borderId="46" xfId="0" applyNumberFormat="1" applyFont="1" applyFill="1" applyBorder="1" applyAlignment="1">
      <alignment horizontal="right" vertical="center" wrapText="1"/>
    </xf>
    <xf numFmtId="38" fontId="8" fillId="0" borderId="10" xfId="0" applyNumberFormat="1" applyFont="1" applyFill="1" applyBorder="1" applyAlignment="1">
      <alignment horizontal="center" vertical="top" wrapText="1" shrinkToFit="1"/>
    </xf>
    <xf numFmtId="38" fontId="8" fillId="0" borderId="27" xfId="0" applyNumberFormat="1" applyFont="1" applyFill="1" applyBorder="1" applyAlignment="1">
      <alignment horizontal="center" vertical="top" wrapText="1" shrinkToFit="1"/>
    </xf>
    <xf numFmtId="38" fontId="8" fillId="0" borderId="12" xfId="0" applyNumberFormat="1" applyFont="1" applyFill="1" applyBorder="1" applyAlignment="1">
      <alignment horizontal="center" vertical="top"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4～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266700</xdr:colOff>
      <xdr:row>5</xdr:row>
      <xdr:rowOff>57150</xdr:rowOff>
    </xdr:from>
    <xdr:to>
      <xdr:col>29</xdr:col>
      <xdr:colOff>409575</xdr:colOff>
      <xdr:row>6</xdr:row>
      <xdr:rowOff>209550</xdr:rowOff>
    </xdr:to>
    <xdr:sp>
      <xdr:nvSpPr>
        <xdr:cNvPr id="1" name="Text Box 29"/>
        <xdr:cNvSpPr txBox="1">
          <a:spLocks noChangeArrowheads="1"/>
        </xdr:cNvSpPr>
      </xdr:nvSpPr>
      <xdr:spPr>
        <a:xfrm>
          <a:off x="14392275" y="1219200"/>
          <a:ext cx="4467225" cy="419100"/>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000000"/>
              </a:solidFill>
              <a:latin typeface="ＭＳ Ｐゴシック"/>
              <a:ea typeface="ＭＳ Ｐゴシック"/>
              <a:cs typeface="ＭＳ Ｐゴシック"/>
            </a:rPr>
            <a:t>月給・年俸制用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62"/>
  <sheetViews>
    <sheetView tabSelected="1" zoomScale="85" zoomScaleNormal="85" zoomScaleSheetLayoutView="100" zoomScalePageLayoutView="0" workbookViewId="0" topLeftCell="A1">
      <selection activeCell="K10" sqref="K10"/>
    </sheetView>
  </sheetViews>
  <sheetFormatPr defaultColWidth="9.00390625" defaultRowHeight="13.5"/>
  <cols>
    <col min="1" max="1" width="4.00390625" style="5" bestFit="1" customWidth="1"/>
    <col min="2" max="2" width="11.00390625" style="5" customWidth="1"/>
    <col min="3" max="3" width="10.625" style="5" customWidth="1"/>
    <col min="4" max="4" width="9.25390625" style="6" customWidth="1"/>
    <col min="5" max="5" width="6.875" style="6" customWidth="1"/>
    <col min="6" max="15" width="6.875" style="7" customWidth="1"/>
    <col min="16" max="16" width="6.75390625" style="7" customWidth="1"/>
    <col min="17" max="17" width="10.00390625" style="7" customWidth="1"/>
    <col min="18" max="18" width="9.125" style="7" customWidth="1"/>
    <col min="19" max="19" width="6.75390625" style="7" customWidth="1"/>
    <col min="20" max="20" width="6.125" style="7" customWidth="1"/>
    <col min="21" max="22" width="11.875" style="7" customWidth="1"/>
    <col min="23" max="23" width="12.375" style="7" customWidth="1"/>
    <col min="24" max="24" width="13.375" style="7" customWidth="1"/>
    <col min="25" max="25" width="12.25390625" style="7" customWidth="1"/>
    <col min="26" max="26" width="12.375" style="7" customWidth="1"/>
    <col min="27" max="29" width="6.25390625" style="7" customWidth="1"/>
    <col min="30" max="30" width="6.375" style="7" customWidth="1"/>
    <col min="31" max="31" width="7.875" style="7" customWidth="1"/>
    <col min="32" max="33" width="10.75390625" style="7" customWidth="1"/>
    <col min="34" max="35" width="9.625" style="7" customWidth="1"/>
    <col min="36" max="38" width="9.125" style="7" customWidth="1"/>
    <col min="39" max="16384" width="9.00390625" style="5" customWidth="1"/>
  </cols>
  <sheetData>
    <row r="1" spans="1:32" ht="20.25" customHeight="1">
      <c r="A1" s="55"/>
      <c r="AC1" s="52"/>
      <c r="AD1" s="70" t="s">
        <v>52</v>
      </c>
      <c r="AF1" s="42"/>
    </row>
    <row r="2" spans="31:33" ht="13.5" customHeight="1">
      <c r="AE2" s="42"/>
      <c r="AF2" s="42"/>
      <c r="AG2" s="42"/>
    </row>
    <row r="3" spans="2:38" s="37" customFormat="1" ht="22.5" customHeight="1">
      <c r="B3" s="38"/>
      <c r="C3" s="38"/>
      <c r="D3" s="38"/>
      <c r="E3" s="38"/>
      <c r="F3" s="38"/>
      <c r="G3" s="38"/>
      <c r="H3" s="38"/>
      <c r="I3" s="38"/>
      <c r="J3" s="39"/>
      <c r="K3" s="39"/>
      <c r="M3" s="38" t="s">
        <v>13</v>
      </c>
      <c r="N3" s="40" t="s">
        <v>14</v>
      </c>
      <c r="O3" s="41" t="s">
        <v>26</v>
      </c>
      <c r="P3" s="38"/>
      <c r="Q3" s="38"/>
      <c r="R3" s="38"/>
      <c r="S3" s="38"/>
      <c r="T3" s="38"/>
      <c r="U3" s="38"/>
      <c r="V3" s="38"/>
      <c r="W3" s="38"/>
      <c r="X3" s="38"/>
      <c r="Y3" s="38"/>
      <c r="Z3" s="38"/>
      <c r="AA3" s="38"/>
      <c r="AB3" s="38"/>
      <c r="AC3" s="38"/>
      <c r="AD3" s="38"/>
      <c r="AE3" s="38"/>
      <c r="AF3" s="38"/>
      <c r="AG3" s="38"/>
      <c r="AH3" s="39"/>
      <c r="AI3" s="39"/>
      <c r="AJ3" s="39"/>
      <c r="AK3" s="39"/>
      <c r="AL3" s="39"/>
    </row>
    <row r="4" ht="14.25" customHeight="1"/>
    <row r="5" spans="1:16" s="1" customFormat="1" ht="21" customHeight="1">
      <c r="A5" s="80" t="s">
        <v>53</v>
      </c>
      <c r="B5" s="81"/>
      <c r="C5" s="82"/>
      <c r="D5" s="83"/>
      <c r="E5" s="83"/>
      <c r="F5" s="83"/>
      <c r="G5" s="83"/>
      <c r="H5" s="71"/>
      <c r="I5" s="72"/>
      <c r="J5" s="73"/>
      <c r="K5" s="73"/>
      <c r="L5" s="2"/>
      <c r="M5" s="2"/>
      <c r="N5" s="2"/>
      <c r="O5" s="3"/>
      <c r="P5" s="3"/>
    </row>
    <row r="6" spans="1:16" s="1" customFormat="1" ht="21" customHeight="1">
      <c r="A6" s="80" t="s">
        <v>12</v>
      </c>
      <c r="B6" s="81"/>
      <c r="C6" s="85"/>
      <c r="D6" s="86"/>
      <c r="E6" s="4" t="s">
        <v>48</v>
      </c>
      <c r="F6" s="4"/>
      <c r="G6" s="4"/>
      <c r="H6" s="84" t="s">
        <v>54</v>
      </c>
      <c r="I6" s="84"/>
      <c r="J6" s="75"/>
      <c r="K6" s="76"/>
      <c r="L6" s="76"/>
      <c r="M6" s="77"/>
      <c r="N6" s="2"/>
      <c r="O6" s="3"/>
      <c r="P6" s="3"/>
    </row>
    <row r="7" spans="1:16" s="1" customFormat="1" ht="21" customHeight="1">
      <c r="A7" s="87" t="s">
        <v>55</v>
      </c>
      <c r="B7" s="88"/>
      <c r="C7" s="75"/>
      <c r="D7" s="76"/>
      <c r="E7" s="76"/>
      <c r="F7" s="76"/>
      <c r="G7" s="76"/>
      <c r="H7" s="76"/>
      <c r="I7" s="76"/>
      <c r="J7" s="76"/>
      <c r="K7" s="76"/>
      <c r="L7" s="76"/>
      <c r="M7" s="76"/>
      <c r="N7" s="76"/>
      <c r="O7" s="76"/>
      <c r="P7" s="77"/>
    </row>
    <row r="8" spans="1:16" s="1" customFormat="1" ht="21" customHeight="1">
      <c r="A8" s="87" t="s">
        <v>56</v>
      </c>
      <c r="B8" s="88"/>
      <c r="C8" s="75"/>
      <c r="D8" s="76"/>
      <c r="E8" s="76"/>
      <c r="F8" s="76"/>
      <c r="G8" s="76"/>
      <c r="H8" s="76"/>
      <c r="I8" s="76"/>
      <c r="J8" s="76"/>
      <c r="K8" s="76"/>
      <c r="L8" s="76"/>
      <c r="M8" s="76"/>
      <c r="N8" s="76"/>
      <c r="O8" s="76"/>
      <c r="P8" s="77"/>
    </row>
    <row r="9" ht="12.75"/>
    <row r="10" ht="12.75"/>
    <row r="11" spans="1:32" ht="15.75" thickBot="1">
      <c r="A11" s="8" t="s">
        <v>9</v>
      </c>
      <c r="J11" s="9"/>
      <c r="K11" s="9"/>
      <c r="L11" s="9"/>
      <c r="M11" s="9"/>
      <c r="N11" s="9"/>
      <c r="O11" s="9"/>
      <c r="P11" s="9"/>
      <c r="Q11" s="9"/>
      <c r="R11" s="9"/>
      <c r="S11" s="9"/>
      <c r="T11" s="9"/>
      <c r="U11" s="9"/>
      <c r="V11" s="9"/>
      <c r="W11" s="9"/>
      <c r="X11" s="9"/>
      <c r="Y11" s="9"/>
      <c r="Z11" s="9"/>
      <c r="AA11" s="9"/>
      <c r="AB11" s="9"/>
      <c r="AC11" s="51"/>
      <c r="AD11" s="51"/>
      <c r="AE11" s="9"/>
      <c r="AF11" s="9"/>
    </row>
    <row r="12" spans="1:30" s="13" customFormat="1" ht="131.25" customHeight="1" thickTop="1">
      <c r="A12" s="10" t="s">
        <v>15</v>
      </c>
      <c r="B12" s="10" t="s">
        <v>3</v>
      </c>
      <c r="C12" s="10" t="s">
        <v>4</v>
      </c>
      <c r="D12" s="10" t="s">
        <v>27</v>
      </c>
      <c r="E12" s="10" t="s">
        <v>28</v>
      </c>
      <c r="F12" s="11" t="s">
        <v>10</v>
      </c>
      <c r="G12" s="11" t="s">
        <v>57</v>
      </c>
      <c r="H12" s="12" t="s">
        <v>58</v>
      </c>
      <c r="I12" s="79" t="s">
        <v>61</v>
      </c>
      <c r="J12" s="79"/>
      <c r="K12" s="79" t="s">
        <v>62</v>
      </c>
      <c r="L12" s="79"/>
      <c r="M12" s="79" t="s">
        <v>33</v>
      </c>
      <c r="N12" s="79"/>
      <c r="O12" s="79" t="s">
        <v>34</v>
      </c>
      <c r="P12" s="79"/>
      <c r="Q12" s="79" t="s">
        <v>35</v>
      </c>
      <c r="R12" s="79"/>
      <c r="S12" s="105" t="s">
        <v>36</v>
      </c>
      <c r="T12" s="106"/>
      <c r="U12" s="11" t="s">
        <v>37</v>
      </c>
      <c r="V12" s="12" t="s">
        <v>38</v>
      </c>
      <c r="W12" s="12" t="s">
        <v>39</v>
      </c>
      <c r="X12" s="11" t="s">
        <v>40</v>
      </c>
      <c r="Y12" s="47" t="s">
        <v>41</v>
      </c>
      <c r="Z12" s="12" t="s">
        <v>65</v>
      </c>
      <c r="AA12" s="105" t="s">
        <v>42</v>
      </c>
      <c r="AB12" s="143"/>
      <c r="AC12" s="139" t="s">
        <v>43</v>
      </c>
      <c r="AD12" s="140"/>
    </row>
    <row r="13" spans="1:30" s="13" customFormat="1" ht="17.25" customHeight="1">
      <c r="A13" s="14"/>
      <c r="B13" s="14"/>
      <c r="C13" s="14"/>
      <c r="D13" s="14"/>
      <c r="E13" s="14"/>
      <c r="F13" s="15" t="s">
        <v>59</v>
      </c>
      <c r="G13" s="15" t="s">
        <v>60</v>
      </c>
      <c r="H13" s="43" t="s">
        <v>29</v>
      </c>
      <c r="I13" s="78"/>
      <c r="J13" s="78"/>
      <c r="K13" s="78"/>
      <c r="L13" s="78"/>
      <c r="M13" s="78"/>
      <c r="N13" s="78"/>
      <c r="O13" s="78"/>
      <c r="P13" s="78"/>
      <c r="Q13" s="78"/>
      <c r="R13" s="78"/>
      <c r="S13" s="102"/>
      <c r="T13" s="104"/>
      <c r="U13" s="49"/>
      <c r="V13" s="69" t="s">
        <v>49</v>
      </c>
      <c r="W13" s="50"/>
      <c r="X13" s="16"/>
      <c r="Y13" s="17"/>
      <c r="Z13" s="43" t="s">
        <v>29</v>
      </c>
      <c r="AA13" s="117"/>
      <c r="AB13" s="142"/>
      <c r="AC13" s="141"/>
      <c r="AD13" s="142"/>
    </row>
    <row r="14" spans="1:30" s="29" customFormat="1" ht="18" customHeight="1">
      <c r="A14" s="26">
        <f>+SUM(A12,1)</f>
        <v>1</v>
      </c>
      <c r="B14" s="56"/>
      <c r="C14" s="57"/>
      <c r="D14" s="58"/>
      <c r="E14" s="58"/>
      <c r="F14" s="59"/>
      <c r="G14" s="59"/>
      <c r="H14" s="60"/>
      <c r="I14" s="74"/>
      <c r="J14" s="74"/>
      <c r="K14" s="74"/>
      <c r="L14" s="74"/>
      <c r="M14" s="74"/>
      <c r="N14" s="74"/>
      <c r="O14" s="74"/>
      <c r="P14" s="74"/>
      <c r="Q14" s="74"/>
      <c r="R14" s="74"/>
      <c r="S14" s="107">
        <f>SUM(I14:R14)</f>
        <v>0</v>
      </c>
      <c r="T14" s="108"/>
      <c r="U14" s="54">
        <f aca="true" t="shared" si="0" ref="U14:U23">F14*S14</f>
        <v>0</v>
      </c>
      <c r="V14" s="61"/>
      <c r="W14" s="61"/>
      <c r="X14" s="54">
        <f>SUM(U14:W14)</f>
        <v>0</v>
      </c>
      <c r="Y14" s="28">
        <f aca="true" t="shared" si="1" ref="Y14:Y23">IF(X14=0,0,ROUNDDOWN(X14/H14,0))</f>
        <v>0</v>
      </c>
      <c r="Z14" s="60"/>
      <c r="AA14" s="125"/>
      <c r="AB14" s="126"/>
      <c r="AC14" s="136">
        <f>IF(AA14=0,0,AA14/Z14)</f>
        <v>0</v>
      </c>
      <c r="AD14" s="137"/>
    </row>
    <row r="15" spans="1:30" s="29" customFormat="1" ht="18" customHeight="1">
      <c r="A15" s="26">
        <f aca="true" t="shared" si="2" ref="A15:A23">+SUM(A14,1)</f>
        <v>2</v>
      </c>
      <c r="B15" s="56"/>
      <c r="C15" s="57"/>
      <c r="D15" s="58"/>
      <c r="E15" s="58"/>
      <c r="F15" s="59"/>
      <c r="G15" s="59"/>
      <c r="H15" s="60"/>
      <c r="I15" s="74"/>
      <c r="J15" s="74"/>
      <c r="K15" s="74"/>
      <c r="L15" s="74"/>
      <c r="M15" s="74"/>
      <c r="N15" s="74"/>
      <c r="O15" s="74"/>
      <c r="P15" s="74"/>
      <c r="Q15" s="74"/>
      <c r="R15" s="74"/>
      <c r="S15" s="107">
        <f aca="true" t="shared" si="3" ref="S15:S23">SUM(I15:R15)</f>
        <v>0</v>
      </c>
      <c r="T15" s="108"/>
      <c r="U15" s="54">
        <f t="shared" si="0"/>
        <v>0</v>
      </c>
      <c r="V15" s="61"/>
      <c r="W15" s="61"/>
      <c r="X15" s="54">
        <f aca="true" t="shared" si="4" ref="X15:X23">SUM(U15:W15)</f>
        <v>0</v>
      </c>
      <c r="Y15" s="28">
        <f t="shared" si="1"/>
        <v>0</v>
      </c>
      <c r="Z15" s="60"/>
      <c r="AA15" s="125"/>
      <c r="AB15" s="126"/>
      <c r="AC15" s="136">
        <f aca="true" t="shared" si="5" ref="AC15:AC23">IF(AA15=0,0,AA15/Z15)</f>
        <v>0</v>
      </c>
      <c r="AD15" s="137"/>
    </row>
    <row r="16" spans="1:30" s="29" customFormat="1" ht="18" customHeight="1">
      <c r="A16" s="26">
        <f t="shared" si="2"/>
        <v>3</v>
      </c>
      <c r="B16" s="56"/>
      <c r="C16" s="57"/>
      <c r="D16" s="58"/>
      <c r="E16" s="58"/>
      <c r="F16" s="59"/>
      <c r="G16" s="59"/>
      <c r="H16" s="60"/>
      <c r="I16" s="74"/>
      <c r="J16" s="74"/>
      <c r="K16" s="74"/>
      <c r="L16" s="74"/>
      <c r="M16" s="74"/>
      <c r="N16" s="74"/>
      <c r="O16" s="74"/>
      <c r="P16" s="74"/>
      <c r="Q16" s="74"/>
      <c r="R16" s="74"/>
      <c r="S16" s="107">
        <f t="shared" si="3"/>
        <v>0</v>
      </c>
      <c r="T16" s="108"/>
      <c r="U16" s="54">
        <f t="shared" si="0"/>
        <v>0</v>
      </c>
      <c r="V16" s="61"/>
      <c r="W16" s="61"/>
      <c r="X16" s="54">
        <f t="shared" si="4"/>
        <v>0</v>
      </c>
      <c r="Y16" s="28">
        <f t="shared" si="1"/>
        <v>0</v>
      </c>
      <c r="Z16" s="60"/>
      <c r="AA16" s="125"/>
      <c r="AB16" s="126"/>
      <c r="AC16" s="136">
        <f t="shared" si="5"/>
        <v>0</v>
      </c>
      <c r="AD16" s="137"/>
    </row>
    <row r="17" spans="1:30" s="29" customFormat="1" ht="18" customHeight="1">
      <c r="A17" s="26">
        <f t="shared" si="2"/>
        <v>4</v>
      </c>
      <c r="B17" s="56"/>
      <c r="C17" s="57"/>
      <c r="D17" s="58"/>
      <c r="E17" s="58"/>
      <c r="F17" s="59"/>
      <c r="G17" s="59"/>
      <c r="H17" s="60"/>
      <c r="I17" s="74"/>
      <c r="J17" s="74"/>
      <c r="K17" s="74"/>
      <c r="L17" s="74"/>
      <c r="M17" s="74"/>
      <c r="N17" s="74"/>
      <c r="O17" s="74"/>
      <c r="P17" s="74"/>
      <c r="Q17" s="74"/>
      <c r="R17" s="74"/>
      <c r="S17" s="107">
        <f t="shared" si="3"/>
        <v>0</v>
      </c>
      <c r="T17" s="108"/>
      <c r="U17" s="54">
        <f t="shared" si="0"/>
        <v>0</v>
      </c>
      <c r="V17" s="61"/>
      <c r="W17" s="61"/>
      <c r="X17" s="54">
        <f t="shared" si="4"/>
        <v>0</v>
      </c>
      <c r="Y17" s="28">
        <f t="shared" si="1"/>
        <v>0</v>
      </c>
      <c r="Z17" s="60"/>
      <c r="AA17" s="125"/>
      <c r="AB17" s="126"/>
      <c r="AC17" s="136">
        <f t="shared" si="5"/>
        <v>0</v>
      </c>
      <c r="AD17" s="137"/>
    </row>
    <row r="18" spans="1:30" s="29" customFormat="1" ht="18" customHeight="1">
      <c r="A18" s="26">
        <f t="shared" si="2"/>
        <v>5</v>
      </c>
      <c r="B18" s="56"/>
      <c r="C18" s="57"/>
      <c r="D18" s="58"/>
      <c r="E18" s="58"/>
      <c r="F18" s="59"/>
      <c r="G18" s="59"/>
      <c r="H18" s="60"/>
      <c r="I18" s="74"/>
      <c r="J18" s="74"/>
      <c r="K18" s="74"/>
      <c r="L18" s="74"/>
      <c r="M18" s="74"/>
      <c r="N18" s="74"/>
      <c r="O18" s="74"/>
      <c r="P18" s="74"/>
      <c r="Q18" s="74"/>
      <c r="R18" s="74"/>
      <c r="S18" s="107">
        <f>SUM(I18:R18)</f>
        <v>0</v>
      </c>
      <c r="T18" s="108"/>
      <c r="U18" s="54">
        <f>F18*S18</f>
        <v>0</v>
      </c>
      <c r="V18" s="61"/>
      <c r="W18" s="61"/>
      <c r="X18" s="54">
        <f>SUM(U18:W18)</f>
        <v>0</v>
      </c>
      <c r="Y18" s="28">
        <f t="shared" si="1"/>
        <v>0</v>
      </c>
      <c r="Z18" s="60"/>
      <c r="AA18" s="125"/>
      <c r="AB18" s="126"/>
      <c r="AC18" s="136">
        <f t="shared" si="5"/>
        <v>0</v>
      </c>
      <c r="AD18" s="137"/>
    </row>
    <row r="19" spans="1:30" s="29" customFormat="1" ht="18" customHeight="1">
      <c r="A19" s="26">
        <f t="shared" si="2"/>
        <v>6</v>
      </c>
      <c r="B19" s="56"/>
      <c r="C19" s="57"/>
      <c r="D19" s="58"/>
      <c r="E19" s="58"/>
      <c r="F19" s="59"/>
      <c r="G19" s="59"/>
      <c r="H19" s="60"/>
      <c r="I19" s="74"/>
      <c r="J19" s="74"/>
      <c r="K19" s="74"/>
      <c r="L19" s="74"/>
      <c r="M19" s="74"/>
      <c r="N19" s="74"/>
      <c r="O19" s="74"/>
      <c r="P19" s="74"/>
      <c r="Q19" s="74"/>
      <c r="R19" s="74"/>
      <c r="S19" s="107">
        <f t="shared" si="3"/>
        <v>0</v>
      </c>
      <c r="T19" s="108"/>
      <c r="U19" s="54">
        <f t="shared" si="0"/>
        <v>0</v>
      </c>
      <c r="V19" s="61"/>
      <c r="W19" s="61"/>
      <c r="X19" s="54">
        <f t="shared" si="4"/>
        <v>0</v>
      </c>
      <c r="Y19" s="28">
        <f t="shared" si="1"/>
        <v>0</v>
      </c>
      <c r="Z19" s="60"/>
      <c r="AA19" s="125"/>
      <c r="AB19" s="126"/>
      <c r="AC19" s="136">
        <f>IF(AA19=0,0,AA19/Z19)</f>
        <v>0</v>
      </c>
      <c r="AD19" s="137"/>
    </row>
    <row r="20" spans="1:30" s="29" customFormat="1" ht="18" customHeight="1">
      <c r="A20" s="26">
        <f t="shared" si="2"/>
        <v>7</v>
      </c>
      <c r="B20" s="56"/>
      <c r="C20" s="57"/>
      <c r="D20" s="58"/>
      <c r="E20" s="58"/>
      <c r="F20" s="59"/>
      <c r="G20" s="59"/>
      <c r="H20" s="60"/>
      <c r="I20" s="74"/>
      <c r="J20" s="74"/>
      <c r="K20" s="74"/>
      <c r="L20" s="74"/>
      <c r="M20" s="74"/>
      <c r="N20" s="74"/>
      <c r="O20" s="74"/>
      <c r="P20" s="74"/>
      <c r="Q20" s="74"/>
      <c r="R20" s="74"/>
      <c r="S20" s="107">
        <f t="shared" si="3"/>
        <v>0</v>
      </c>
      <c r="T20" s="108"/>
      <c r="U20" s="54">
        <f t="shared" si="0"/>
        <v>0</v>
      </c>
      <c r="V20" s="61"/>
      <c r="W20" s="61"/>
      <c r="X20" s="54">
        <f t="shared" si="4"/>
        <v>0</v>
      </c>
      <c r="Y20" s="28">
        <f t="shared" si="1"/>
        <v>0</v>
      </c>
      <c r="Z20" s="60"/>
      <c r="AA20" s="125"/>
      <c r="AB20" s="126"/>
      <c r="AC20" s="136">
        <f t="shared" si="5"/>
        <v>0</v>
      </c>
      <c r="AD20" s="137"/>
    </row>
    <row r="21" spans="1:30" s="29" customFormat="1" ht="18" customHeight="1">
      <c r="A21" s="26">
        <f t="shared" si="2"/>
        <v>8</v>
      </c>
      <c r="B21" s="56"/>
      <c r="C21" s="57"/>
      <c r="D21" s="58"/>
      <c r="E21" s="58"/>
      <c r="F21" s="59"/>
      <c r="G21" s="59"/>
      <c r="H21" s="60"/>
      <c r="I21" s="74"/>
      <c r="J21" s="74"/>
      <c r="K21" s="74"/>
      <c r="L21" s="74"/>
      <c r="M21" s="74"/>
      <c r="N21" s="74"/>
      <c r="O21" s="74"/>
      <c r="P21" s="74"/>
      <c r="Q21" s="74"/>
      <c r="R21" s="74"/>
      <c r="S21" s="107">
        <f t="shared" si="3"/>
        <v>0</v>
      </c>
      <c r="T21" s="108"/>
      <c r="U21" s="54">
        <f t="shared" si="0"/>
        <v>0</v>
      </c>
      <c r="V21" s="61"/>
      <c r="W21" s="61"/>
      <c r="X21" s="54">
        <f t="shared" si="4"/>
        <v>0</v>
      </c>
      <c r="Y21" s="28">
        <f t="shared" si="1"/>
        <v>0</v>
      </c>
      <c r="Z21" s="60"/>
      <c r="AA21" s="125"/>
      <c r="AB21" s="126"/>
      <c r="AC21" s="136">
        <f t="shared" si="5"/>
        <v>0</v>
      </c>
      <c r="AD21" s="137"/>
    </row>
    <row r="22" spans="1:30" s="29" customFormat="1" ht="18" customHeight="1">
      <c r="A22" s="26">
        <f t="shared" si="2"/>
        <v>9</v>
      </c>
      <c r="B22" s="56"/>
      <c r="C22" s="57"/>
      <c r="D22" s="58"/>
      <c r="E22" s="58"/>
      <c r="F22" s="59"/>
      <c r="G22" s="59"/>
      <c r="H22" s="60"/>
      <c r="I22" s="74"/>
      <c r="J22" s="74"/>
      <c r="K22" s="74"/>
      <c r="L22" s="74"/>
      <c r="M22" s="74"/>
      <c r="N22" s="74"/>
      <c r="O22" s="74"/>
      <c r="P22" s="74"/>
      <c r="Q22" s="74"/>
      <c r="R22" s="74"/>
      <c r="S22" s="107">
        <f t="shared" si="3"/>
        <v>0</v>
      </c>
      <c r="T22" s="108"/>
      <c r="U22" s="54">
        <f t="shared" si="0"/>
        <v>0</v>
      </c>
      <c r="V22" s="61"/>
      <c r="W22" s="61"/>
      <c r="X22" s="54">
        <f t="shared" si="4"/>
        <v>0</v>
      </c>
      <c r="Y22" s="28">
        <f t="shared" si="1"/>
        <v>0</v>
      </c>
      <c r="Z22" s="60"/>
      <c r="AA22" s="125"/>
      <c r="AB22" s="126"/>
      <c r="AC22" s="136">
        <f t="shared" si="5"/>
        <v>0</v>
      </c>
      <c r="AD22" s="137"/>
    </row>
    <row r="23" spans="1:30" s="29" customFormat="1" ht="18" customHeight="1" thickBot="1">
      <c r="A23" s="26">
        <f t="shared" si="2"/>
        <v>10</v>
      </c>
      <c r="B23" s="56"/>
      <c r="C23" s="57"/>
      <c r="D23" s="58"/>
      <c r="E23" s="58"/>
      <c r="F23" s="59"/>
      <c r="G23" s="59"/>
      <c r="H23" s="60"/>
      <c r="I23" s="74"/>
      <c r="J23" s="74"/>
      <c r="K23" s="74"/>
      <c r="L23" s="74"/>
      <c r="M23" s="74"/>
      <c r="N23" s="74"/>
      <c r="O23" s="74"/>
      <c r="P23" s="74"/>
      <c r="Q23" s="74"/>
      <c r="R23" s="74"/>
      <c r="S23" s="107">
        <f t="shared" si="3"/>
        <v>0</v>
      </c>
      <c r="T23" s="108"/>
      <c r="U23" s="54">
        <f t="shared" si="0"/>
        <v>0</v>
      </c>
      <c r="V23" s="61"/>
      <c r="W23" s="61"/>
      <c r="X23" s="54">
        <f t="shared" si="4"/>
        <v>0</v>
      </c>
      <c r="Y23" s="30">
        <f t="shared" si="1"/>
        <v>0</v>
      </c>
      <c r="Z23" s="60"/>
      <c r="AA23" s="125"/>
      <c r="AB23" s="126"/>
      <c r="AC23" s="146">
        <f t="shared" si="5"/>
        <v>0</v>
      </c>
      <c r="AD23" s="147"/>
    </row>
    <row r="24" spans="8:9" ht="9" customHeight="1" thickTop="1">
      <c r="H24" s="18"/>
      <c r="I24" s="18"/>
    </row>
    <row r="25" ht="6" customHeight="1">
      <c r="AF25" s="23"/>
    </row>
    <row r="26" ht="9.75" customHeight="1">
      <c r="AF26" s="23"/>
    </row>
    <row r="27" spans="1:32" ht="15.75" thickBot="1">
      <c r="A27" s="8" t="s">
        <v>11</v>
      </c>
      <c r="AF27" s="23"/>
    </row>
    <row r="28" spans="1:38" ht="17.25" customHeight="1">
      <c r="A28" s="89" t="s">
        <v>6</v>
      </c>
      <c r="B28" s="89" t="s">
        <v>3</v>
      </c>
      <c r="C28" s="89" t="s">
        <v>2</v>
      </c>
      <c r="D28" s="48"/>
      <c r="E28" s="99" t="s">
        <v>8</v>
      </c>
      <c r="F28" s="100"/>
      <c r="G28" s="100"/>
      <c r="H28" s="100"/>
      <c r="I28" s="100"/>
      <c r="J28" s="100"/>
      <c r="K28" s="100"/>
      <c r="L28" s="100"/>
      <c r="M28" s="100"/>
      <c r="N28" s="100"/>
      <c r="O28" s="100"/>
      <c r="P28" s="100"/>
      <c r="Q28" s="100"/>
      <c r="R28" s="101"/>
      <c r="S28" s="105" t="s">
        <v>44</v>
      </c>
      <c r="T28" s="106"/>
      <c r="U28" s="109" t="s">
        <v>45</v>
      </c>
      <c r="V28" s="112" t="s">
        <v>46</v>
      </c>
      <c r="W28" s="64"/>
      <c r="X28" s="19"/>
      <c r="Y28" s="148" t="s">
        <v>51</v>
      </c>
      <c r="Z28" s="105" t="s">
        <v>47</v>
      </c>
      <c r="AA28" s="106"/>
      <c r="AB28" s="138" t="s">
        <v>66</v>
      </c>
      <c r="AC28" s="138"/>
      <c r="AD28" s="20"/>
      <c r="AE28" s="20"/>
      <c r="AF28" s="23"/>
      <c r="AH28" s="5"/>
      <c r="AI28" s="5"/>
      <c r="AJ28" s="5"/>
      <c r="AK28" s="5"/>
      <c r="AL28" s="5"/>
    </row>
    <row r="29" spans="1:38" ht="17.25" customHeight="1">
      <c r="A29" s="90"/>
      <c r="B29" s="90"/>
      <c r="C29" s="90"/>
      <c r="D29" s="53"/>
      <c r="E29" s="102"/>
      <c r="F29" s="103"/>
      <c r="G29" s="103"/>
      <c r="H29" s="103"/>
      <c r="I29" s="103"/>
      <c r="J29" s="103"/>
      <c r="K29" s="103"/>
      <c r="L29" s="103"/>
      <c r="M29" s="103"/>
      <c r="N29" s="103"/>
      <c r="O29" s="103"/>
      <c r="P29" s="103"/>
      <c r="Q29" s="103"/>
      <c r="R29" s="104"/>
      <c r="S29" s="115"/>
      <c r="T29" s="116"/>
      <c r="U29" s="110"/>
      <c r="V29" s="113"/>
      <c r="W29" s="64"/>
      <c r="X29" s="19"/>
      <c r="Y29" s="149"/>
      <c r="Z29" s="115"/>
      <c r="AA29" s="116"/>
      <c r="AB29" s="138"/>
      <c r="AC29" s="138"/>
      <c r="AD29" s="20"/>
      <c r="AE29" s="20"/>
      <c r="AF29" s="23"/>
      <c r="AH29" s="5"/>
      <c r="AI29" s="5"/>
      <c r="AJ29" s="5"/>
      <c r="AK29" s="5"/>
      <c r="AL29" s="5"/>
    </row>
    <row r="30" spans="1:38" ht="45.75" customHeight="1">
      <c r="A30" s="91"/>
      <c r="B30" s="92"/>
      <c r="C30" s="92"/>
      <c r="D30" s="21"/>
      <c r="E30" s="22" t="s">
        <v>0</v>
      </c>
      <c r="F30" s="22" t="s">
        <v>1</v>
      </c>
      <c r="G30" s="22" t="s">
        <v>16</v>
      </c>
      <c r="H30" s="22" t="s">
        <v>17</v>
      </c>
      <c r="I30" s="22" t="s">
        <v>18</v>
      </c>
      <c r="J30" s="22" t="s">
        <v>19</v>
      </c>
      <c r="K30" s="22" t="s">
        <v>20</v>
      </c>
      <c r="L30" s="22" t="s">
        <v>21</v>
      </c>
      <c r="M30" s="22" t="s">
        <v>22</v>
      </c>
      <c r="N30" s="22" t="s">
        <v>23</v>
      </c>
      <c r="O30" s="22" t="s">
        <v>24</v>
      </c>
      <c r="P30" s="22" t="s">
        <v>25</v>
      </c>
      <c r="Q30" s="22" t="s">
        <v>5</v>
      </c>
      <c r="R30" s="67" t="s">
        <v>50</v>
      </c>
      <c r="S30" s="117"/>
      <c r="T30" s="118"/>
      <c r="U30" s="111"/>
      <c r="V30" s="114"/>
      <c r="W30" s="64"/>
      <c r="X30" s="19"/>
      <c r="Y30" s="150"/>
      <c r="Z30" s="117"/>
      <c r="AA30" s="118"/>
      <c r="AB30" s="138"/>
      <c r="AC30" s="138"/>
      <c r="AD30" s="20"/>
      <c r="AE30" s="23"/>
      <c r="AF30" s="23"/>
      <c r="AH30" s="5"/>
      <c r="AI30" s="5"/>
      <c r="AJ30" s="5"/>
      <c r="AK30" s="5"/>
      <c r="AL30" s="5"/>
    </row>
    <row r="31" spans="1:33" s="29" customFormat="1" ht="15.75" customHeight="1">
      <c r="A31" s="93">
        <f>+A14</f>
        <v>1</v>
      </c>
      <c r="B31" s="95" t="str">
        <f>IF(B14=0," ",B14)</f>
        <v> </v>
      </c>
      <c r="C31" s="95" t="str">
        <f>IF(C14=0," ",C14)</f>
        <v> </v>
      </c>
      <c r="D31" s="44" t="s">
        <v>31</v>
      </c>
      <c r="E31" s="62"/>
      <c r="F31" s="62"/>
      <c r="G31" s="62"/>
      <c r="H31" s="62"/>
      <c r="I31" s="62"/>
      <c r="J31" s="62"/>
      <c r="K31" s="62"/>
      <c r="L31" s="62"/>
      <c r="M31" s="62"/>
      <c r="N31" s="62"/>
      <c r="O31" s="62"/>
      <c r="P31" s="62"/>
      <c r="Q31" s="66">
        <f aca="true" t="shared" si="6" ref="Q31:Q50">SUM(E31:P31)</f>
        <v>0</v>
      </c>
      <c r="R31" s="68">
        <f>IF(H14=0,0,ROUNDDOWN(Q31/H14,3))</f>
        <v>0</v>
      </c>
      <c r="S31" s="121">
        <f>Y14</f>
        <v>0</v>
      </c>
      <c r="T31" s="122"/>
      <c r="U31" s="27">
        <f aca="true" t="shared" si="7" ref="U31:U50">ROUNDDOWN(Q31*S31,0)</f>
        <v>0</v>
      </c>
      <c r="V31" s="119">
        <f>U31+U32</f>
        <v>0</v>
      </c>
      <c r="W31" s="46"/>
      <c r="X31" s="24"/>
      <c r="Y31" s="144">
        <f>O14*F14*R31</f>
        <v>0</v>
      </c>
      <c r="Z31" s="127">
        <f>V31-Y31</f>
        <v>0</v>
      </c>
      <c r="AA31" s="128"/>
      <c r="AB31" s="131">
        <f aca="true" t="shared" si="8" ref="AB31:AB49">ROUNDDOWN(Z31*0.08,0)</f>
        <v>0</v>
      </c>
      <c r="AC31" s="132"/>
      <c r="AD31" s="23"/>
      <c r="AE31" s="23"/>
      <c r="AF31" s="23"/>
      <c r="AG31" s="7"/>
    </row>
    <row r="32" spans="1:33" s="29" customFormat="1" ht="15.75" customHeight="1">
      <c r="A32" s="94"/>
      <c r="B32" s="96"/>
      <c r="C32" s="96"/>
      <c r="D32" s="44" t="s">
        <v>32</v>
      </c>
      <c r="E32" s="62"/>
      <c r="F32" s="63"/>
      <c r="G32" s="62"/>
      <c r="H32" s="63"/>
      <c r="I32" s="63"/>
      <c r="J32" s="62"/>
      <c r="K32" s="63"/>
      <c r="L32" s="62"/>
      <c r="M32" s="63"/>
      <c r="N32" s="63"/>
      <c r="O32" s="63"/>
      <c r="P32" s="63"/>
      <c r="Q32" s="66">
        <f t="shared" si="6"/>
        <v>0</v>
      </c>
      <c r="R32" s="68">
        <f>IF(Z14=0,0,ROUNDDOWN(Q32/Z14,3))</f>
        <v>0</v>
      </c>
      <c r="S32" s="97">
        <f>AC14</f>
        <v>0</v>
      </c>
      <c r="T32" s="98"/>
      <c r="U32" s="27">
        <f t="shared" si="7"/>
        <v>0</v>
      </c>
      <c r="V32" s="120"/>
      <c r="W32" s="65"/>
      <c r="X32" s="24"/>
      <c r="Y32" s="145"/>
      <c r="Z32" s="129"/>
      <c r="AA32" s="130"/>
      <c r="AB32" s="133"/>
      <c r="AC32" s="134"/>
      <c r="AD32" s="23"/>
      <c r="AE32" s="23"/>
      <c r="AF32" s="23"/>
      <c r="AG32" s="31"/>
    </row>
    <row r="33" spans="1:33" s="29" customFormat="1" ht="15.75" customHeight="1">
      <c r="A33" s="93">
        <f>+A15</f>
        <v>2</v>
      </c>
      <c r="B33" s="95" t="str">
        <f>IF(B15=0," ",B15)</f>
        <v> </v>
      </c>
      <c r="C33" s="95" t="str">
        <f>IF(C15=0," ",C15)</f>
        <v> </v>
      </c>
      <c r="D33" s="44" t="s">
        <v>31</v>
      </c>
      <c r="E33" s="62"/>
      <c r="F33" s="62"/>
      <c r="G33" s="62"/>
      <c r="H33" s="62"/>
      <c r="I33" s="62"/>
      <c r="J33" s="62"/>
      <c r="K33" s="62"/>
      <c r="L33" s="62"/>
      <c r="M33" s="62"/>
      <c r="N33" s="62"/>
      <c r="O33" s="62"/>
      <c r="P33" s="62"/>
      <c r="Q33" s="66">
        <f t="shared" si="6"/>
        <v>0</v>
      </c>
      <c r="R33" s="68">
        <f>IF(H15=0,0,ROUNDDOWN(Q33/H15,3))</f>
        <v>0</v>
      </c>
      <c r="S33" s="97">
        <f>Y15</f>
        <v>0</v>
      </c>
      <c r="T33" s="98"/>
      <c r="U33" s="27">
        <f t="shared" si="7"/>
        <v>0</v>
      </c>
      <c r="V33" s="119">
        <f>U33+U34</f>
        <v>0</v>
      </c>
      <c r="W33" s="46"/>
      <c r="X33" s="32"/>
      <c r="Y33" s="144">
        <f>O15*F15*R33</f>
        <v>0</v>
      </c>
      <c r="Z33" s="127">
        <f>V33-Y33</f>
        <v>0</v>
      </c>
      <c r="AA33" s="128"/>
      <c r="AB33" s="131">
        <f t="shared" si="8"/>
        <v>0</v>
      </c>
      <c r="AC33" s="132"/>
      <c r="AD33" s="23"/>
      <c r="AE33" s="23"/>
      <c r="AF33" s="23"/>
      <c r="AG33" s="31"/>
    </row>
    <row r="34" spans="1:33" s="29" customFormat="1" ht="15.75" customHeight="1">
      <c r="A34" s="94"/>
      <c r="B34" s="96"/>
      <c r="C34" s="96"/>
      <c r="D34" s="44" t="s">
        <v>32</v>
      </c>
      <c r="E34" s="62"/>
      <c r="F34" s="63"/>
      <c r="G34" s="62"/>
      <c r="H34" s="63"/>
      <c r="I34" s="63"/>
      <c r="J34" s="62"/>
      <c r="K34" s="63"/>
      <c r="L34" s="62"/>
      <c r="M34" s="63"/>
      <c r="N34" s="63"/>
      <c r="O34" s="63"/>
      <c r="P34" s="63"/>
      <c r="Q34" s="66">
        <f t="shared" si="6"/>
        <v>0</v>
      </c>
      <c r="R34" s="68">
        <f>IF(Z15=0,0,ROUNDDOWN(Q34/Z15,3))</f>
        <v>0</v>
      </c>
      <c r="S34" s="97">
        <f>AC15</f>
        <v>0</v>
      </c>
      <c r="T34" s="98"/>
      <c r="U34" s="27">
        <f t="shared" si="7"/>
        <v>0</v>
      </c>
      <c r="V34" s="120"/>
      <c r="W34" s="65"/>
      <c r="X34" s="32"/>
      <c r="Y34" s="145"/>
      <c r="Z34" s="129"/>
      <c r="AA34" s="130"/>
      <c r="AB34" s="133"/>
      <c r="AC34" s="134"/>
      <c r="AD34" s="23"/>
      <c r="AE34" s="23"/>
      <c r="AF34" s="23"/>
      <c r="AG34" s="31"/>
    </row>
    <row r="35" spans="1:33" s="29" customFormat="1" ht="15.75" customHeight="1">
      <c r="A35" s="93">
        <f>+A16</f>
        <v>3</v>
      </c>
      <c r="B35" s="95" t="str">
        <f>IF(B16=0," ",B16)</f>
        <v> </v>
      </c>
      <c r="C35" s="95" t="str">
        <f>IF(C16=0," ",C16)</f>
        <v> </v>
      </c>
      <c r="D35" s="44" t="s">
        <v>31</v>
      </c>
      <c r="E35" s="62"/>
      <c r="F35" s="62"/>
      <c r="G35" s="62"/>
      <c r="H35" s="62"/>
      <c r="I35" s="62"/>
      <c r="J35" s="62"/>
      <c r="K35" s="62"/>
      <c r="L35" s="62"/>
      <c r="M35" s="62"/>
      <c r="N35" s="62"/>
      <c r="O35" s="62"/>
      <c r="P35" s="62"/>
      <c r="Q35" s="66">
        <f t="shared" si="6"/>
        <v>0</v>
      </c>
      <c r="R35" s="68">
        <f>IF(H16=0,0,ROUNDDOWN(Q35/H16,3))</f>
        <v>0</v>
      </c>
      <c r="S35" s="97">
        <f>Y16</f>
        <v>0</v>
      </c>
      <c r="T35" s="98"/>
      <c r="U35" s="27">
        <f t="shared" si="7"/>
        <v>0</v>
      </c>
      <c r="V35" s="119">
        <f>U35+U36</f>
        <v>0</v>
      </c>
      <c r="W35" s="46"/>
      <c r="X35" s="32"/>
      <c r="Y35" s="144">
        <f>O16*F16*R35</f>
        <v>0</v>
      </c>
      <c r="Z35" s="127">
        <f>V35-Y35</f>
        <v>0</v>
      </c>
      <c r="AA35" s="128"/>
      <c r="AB35" s="131">
        <f t="shared" si="8"/>
        <v>0</v>
      </c>
      <c r="AC35" s="132"/>
      <c r="AD35" s="23"/>
      <c r="AE35" s="23"/>
      <c r="AF35" s="23"/>
      <c r="AG35" s="31"/>
    </row>
    <row r="36" spans="1:33" s="29" customFormat="1" ht="15.75" customHeight="1">
      <c r="A36" s="94"/>
      <c r="B36" s="96"/>
      <c r="C36" s="96"/>
      <c r="D36" s="44" t="s">
        <v>32</v>
      </c>
      <c r="E36" s="62"/>
      <c r="F36" s="63"/>
      <c r="G36" s="62"/>
      <c r="H36" s="63"/>
      <c r="I36" s="63"/>
      <c r="J36" s="62"/>
      <c r="K36" s="63"/>
      <c r="L36" s="62"/>
      <c r="M36" s="63"/>
      <c r="N36" s="63"/>
      <c r="O36" s="63"/>
      <c r="P36" s="63"/>
      <c r="Q36" s="66">
        <f t="shared" si="6"/>
        <v>0</v>
      </c>
      <c r="R36" s="68">
        <f>IF(Z16=0,0,ROUNDDOWN(Q36/Z16,3))</f>
        <v>0</v>
      </c>
      <c r="S36" s="97">
        <f>AC16</f>
        <v>0</v>
      </c>
      <c r="T36" s="98"/>
      <c r="U36" s="27">
        <f t="shared" si="7"/>
        <v>0</v>
      </c>
      <c r="V36" s="120"/>
      <c r="W36" s="65"/>
      <c r="X36" s="32"/>
      <c r="Y36" s="145"/>
      <c r="Z36" s="129"/>
      <c r="AA36" s="130"/>
      <c r="AB36" s="133"/>
      <c r="AC36" s="134"/>
      <c r="AD36" s="23"/>
      <c r="AE36" s="23"/>
      <c r="AF36" s="23"/>
      <c r="AG36" s="31"/>
    </row>
    <row r="37" spans="1:33" s="29" customFormat="1" ht="15.75" customHeight="1">
      <c r="A37" s="93">
        <f>+A17</f>
        <v>4</v>
      </c>
      <c r="B37" s="95" t="str">
        <f>IF(B17=0," ",B17)</f>
        <v> </v>
      </c>
      <c r="C37" s="95" t="str">
        <f>IF(C17=0," ",C17)</f>
        <v> </v>
      </c>
      <c r="D37" s="44" t="s">
        <v>31</v>
      </c>
      <c r="E37" s="62"/>
      <c r="F37" s="62"/>
      <c r="G37" s="62"/>
      <c r="H37" s="62"/>
      <c r="I37" s="62"/>
      <c r="J37" s="62"/>
      <c r="K37" s="62"/>
      <c r="L37" s="62"/>
      <c r="M37" s="62"/>
      <c r="N37" s="62"/>
      <c r="O37" s="62"/>
      <c r="P37" s="62"/>
      <c r="Q37" s="66">
        <f t="shared" si="6"/>
        <v>0</v>
      </c>
      <c r="R37" s="68">
        <f>IF(H17=0,0,ROUNDDOWN(Q37/H17,3))</f>
        <v>0</v>
      </c>
      <c r="S37" s="97">
        <f>Y17</f>
        <v>0</v>
      </c>
      <c r="T37" s="98"/>
      <c r="U37" s="27">
        <f t="shared" si="7"/>
        <v>0</v>
      </c>
      <c r="V37" s="119">
        <f>U37+U38</f>
        <v>0</v>
      </c>
      <c r="W37" s="46"/>
      <c r="X37" s="32"/>
      <c r="Y37" s="144">
        <f>O17*F17*R37</f>
        <v>0</v>
      </c>
      <c r="Z37" s="127">
        <f>V37-Y37</f>
        <v>0</v>
      </c>
      <c r="AA37" s="128"/>
      <c r="AB37" s="131">
        <f t="shared" si="8"/>
        <v>0</v>
      </c>
      <c r="AC37" s="132"/>
      <c r="AD37" s="23"/>
      <c r="AE37" s="23"/>
      <c r="AF37" s="23"/>
      <c r="AG37" s="31"/>
    </row>
    <row r="38" spans="1:33" s="29" customFormat="1" ht="15.75" customHeight="1">
      <c r="A38" s="94"/>
      <c r="B38" s="96"/>
      <c r="C38" s="96"/>
      <c r="D38" s="44" t="s">
        <v>32</v>
      </c>
      <c r="E38" s="62"/>
      <c r="F38" s="63"/>
      <c r="G38" s="62"/>
      <c r="H38" s="63"/>
      <c r="I38" s="63"/>
      <c r="J38" s="62"/>
      <c r="K38" s="63"/>
      <c r="L38" s="62"/>
      <c r="M38" s="63"/>
      <c r="N38" s="63"/>
      <c r="O38" s="63"/>
      <c r="P38" s="63"/>
      <c r="Q38" s="66">
        <f>SUM(E38:P38)</f>
        <v>0</v>
      </c>
      <c r="R38" s="68">
        <f>IF(Z17=0,0,ROUNDDOWN(Q38/Z17,3))</f>
        <v>0</v>
      </c>
      <c r="S38" s="97">
        <f>AC17</f>
        <v>0</v>
      </c>
      <c r="T38" s="98"/>
      <c r="U38" s="27">
        <f t="shared" si="7"/>
        <v>0</v>
      </c>
      <c r="V38" s="120"/>
      <c r="W38" s="65"/>
      <c r="X38" s="32"/>
      <c r="Y38" s="145"/>
      <c r="Z38" s="129"/>
      <c r="AA38" s="130"/>
      <c r="AB38" s="133"/>
      <c r="AC38" s="134"/>
      <c r="AD38" s="23"/>
      <c r="AE38" s="23"/>
      <c r="AF38" s="23"/>
      <c r="AG38" s="31"/>
    </row>
    <row r="39" spans="1:33" s="29" customFormat="1" ht="15.75" customHeight="1">
      <c r="A39" s="93">
        <f>+A18</f>
        <v>5</v>
      </c>
      <c r="B39" s="95" t="str">
        <f>IF(B18=0," ",B18)</f>
        <v> </v>
      </c>
      <c r="C39" s="95" t="str">
        <f>IF(C18=0," ",C18)</f>
        <v> </v>
      </c>
      <c r="D39" s="44" t="s">
        <v>31</v>
      </c>
      <c r="E39" s="62"/>
      <c r="F39" s="62"/>
      <c r="G39" s="62"/>
      <c r="H39" s="62"/>
      <c r="I39" s="62"/>
      <c r="J39" s="62"/>
      <c r="K39" s="62"/>
      <c r="L39" s="62"/>
      <c r="M39" s="62"/>
      <c r="N39" s="62"/>
      <c r="O39" s="62"/>
      <c r="P39" s="62"/>
      <c r="Q39" s="66">
        <f>SUM(E39:P39)</f>
        <v>0</v>
      </c>
      <c r="R39" s="68">
        <f>IF(H18=0,0,ROUNDDOWN(Q39/H18,3))</f>
        <v>0</v>
      </c>
      <c r="S39" s="97">
        <f>Y18</f>
        <v>0</v>
      </c>
      <c r="T39" s="98"/>
      <c r="U39" s="27">
        <f t="shared" si="7"/>
        <v>0</v>
      </c>
      <c r="V39" s="119">
        <f>U39+U40</f>
        <v>0</v>
      </c>
      <c r="W39" s="46"/>
      <c r="X39" s="32"/>
      <c r="Y39" s="144">
        <f>O18*F18*R39</f>
        <v>0</v>
      </c>
      <c r="Z39" s="127">
        <f>V39-Y39</f>
        <v>0</v>
      </c>
      <c r="AA39" s="128"/>
      <c r="AB39" s="131">
        <f t="shared" si="8"/>
        <v>0</v>
      </c>
      <c r="AC39" s="132"/>
      <c r="AD39" s="23"/>
      <c r="AE39" s="23"/>
      <c r="AF39" s="23"/>
      <c r="AG39" s="31"/>
    </row>
    <row r="40" spans="1:33" s="29" customFormat="1" ht="15.75" customHeight="1">
      <c r="A40" s="94"/>
      <c r="B40" s="96"/>
      <c r="C40" s="96"/>
      <c r="D40" s="44" t="s">
        <v>32</v>
      </c>
      <c r="E40" s="62"/>
      <c r="F40" s="63"/>
      <c r="G40" s="62"/>
      <c r="H40" s="63"/>
      <c r="I40" s="63"/>
      <c r="J40" s="62"/>
      <c r="K40" s="63"/>
      <c r="L40" s="62"/>
      <c r="M40" s="63"/>
      <c r="N40" s="63"/>
      <c r="O40" s="63"/>
      <c r="P40" s="63"/>
      <c r="Q40" s="66">
        <f t="shared" si="6"/>
        <v>0</v>
      </c>
      <c r="R40" s="68">
        <f>IF(Z18=0,0,ROUNDDOWN(Q40/Z18,3))</f>
        <v>0</v>
      </c>
      <c r="S40" s="97">
        <f>AC18</f>
        <v>0</v>
      </c>
      <c r="T40" s="98"/>
      <c r="U40" s="27">
        <f t="shared" si="7"/>
        <v>0</v>
      </c>
      <c r="V40" s="120"/>
      <c r="W40" s="65"/>
      <c r="X40" s="32"/>
      <c r="Y40" s="145"/>
      <c r="Z40" s="129"/>
      <c r="AA40" s="130"/>
      <c r="AB40" s="133"/>
      <c r="AC40" s="134"/>
      <c r="AD40" s="23"/>
      <c r="AE40" s="23"/>
      <c r="AF40" s="23"/>
      <c r="AG40" s="31"/>
    </row>
    <row r="41" spans="1:33" s="29" customFormat="1" ht="15.75" customHeight="1">
      <c r="A41" s="93">
        <f>+A19</f>
        <v>6</v>
      </c>
      <c r="B41" s="95" t="str">
        <f>IF(B19=0," ",B19)</f>
        <v> </v>
      </c>
      <c r="C41" s="95" t="str">
        <f>IF(C19=0," ",C19)</f>
        <v> </v>
      </c>
      <c r="D41" s="44" t="s">
        <v>31</v>
      </c>
      <c r="E41" s="62"/>
      <c r="F41" s="62"/>
      <c r="G41" s="62"/>
      <c r="H41" s="62"/>
      <c r="I41" s="62"/>
      <c r="J41" s="62"/>
      <c r="K41" s="62"/>
      <c r="L41" s="62"/>
      <c r="M41" s="62"/>
      <c r="N41" s="62"/>
      <c r="O41" s="62"/>
      <c r="P41" s="62"/>
      <c r="Q41" s="66">
        <f t="shared" si="6"/>
        <v>0</v>
      </c>
      <c r="R41" s="68">
        <f>IF(H19=0,0,ROUNDDOWN(Q41/H19,3))</f>
        <v>0</v>
      </c>
      <c r="S41" s="97">
        <f>Y19</f>
        <v>0</v>
      </c>
      <c r="T41" s="98"/>
      <c r="U41" s="27">
        <f t="shared" si="7"/>
        <v>0</v>
      </c>
      <c r="V41" s="119">
        <f>U41+U42</f>
        <v>0</v>
      </c>
      <c r="W41" s="46"/>
      <c r="X41" s="32"/>
      <c r="Y41" s="144">
        <f>O19*F19*R41</f>
        <v>0</v>
      </c>
      <c r="Z41" s="127">
        <f>V41-Y41</f>
        <v>0</v>
      </c>
      <c r="AA41" s="128"/>
      <c r="AB41" s="131">
        <f t="shared" si="8"/>
        <v>0</v>
      </c>
      <c r="AC41" s="132"/>
      <c r="AD41" s="23"/>
      <c r="AE41" s="23"/>
      <c r="AF41" s="35"/>
      <c r="AG41" s="31"/>
    </row>
    <row r="42" spans="1:33" s="29" customFormat="1" ht="15.75" customHeight="1">
      <c r="A42" s="94"/>
      <c r="B42" s="96"/>
      <c r="C42" s="96"/>
      <c r="D42" s="44" t="s">
        <v>32</v>
      </c>
      <c r="E42" s="62"/>
      <c r="F42" s="63"/>
      <c r="G42" s="62"/>
      <c r="H42" s="63"/>
      <c r="I42" s="63"/>
      <c r="J42" s="62"/>
      <c r="K42" s="63"/>
      <c r="L42" s="62"/>
      <c r="M42" s="63"/>
      <c r="N42" s="63"/>
      <c r="O42" s="63"/>
      <c r="P42" s="63"/>
      <c r="Q42" s="66">
        <f>SUM(E42:P42)</f>
        <v>0</v>
      </c>
      <c r="R42" s="68">
        <f>IF(Z19=0,0,ROUNDDOWN(Q42/Z19,3))</f>
        <v>0</v>
      </c>
      <c r="S42" s="97">
        <f>AC19</f>
        <v>0</v>
      </c>
      <c r="T42" s="98"/>
      <c r="U42" s="27">
        <f t="shared" si="7"/>
        <v>0</v>
      </c>
      <c r="V42" s="120"/>
      <c r="W42" s="65"/>
      <c r="X42" s="32"/>
      <c r="Y42" s="145"/>
      <c r="Z42" s="129"/>
      <c r="AA42" s="130"/>
      <c r="AB42" s="133"/>
      <c r="AC42" s="134"/>
      <c r="AD42" s="23"/>
      <c r="AE42" s="23"/>
      <c r="AF42" s="35"/>
      <c r="AG42" s="31"/>
    </row>
    <row r="43" spans="1:33" s="29" customFormat="1" ht="15.75" customHeight="1">
      <c r="A43" s="93">
        <f>+A20</f>
        <v>7</v>
      </c>
      <c r="B43" s="95" t="str">
        <f>IF(B20=0," ",B20)</f>
        <v> </v>
      </c>
      <c r="C43" s="95" t="str">
        <f>IF(C20=0," ",C20)</f>
        <v> </v>
      </c>
      <c r="D43" s="44" t="s">
        <v>31</v>
      </c>
      <c r="E43" s="62"/>
      <c r="F43" s="62"/>
      <c r="G43" s="62"/>
      <c r="H43" s="62"/>
      <c r="I43" s="62"/>
      <c r="J43" s="62"/>
      <c r="K43" s="62"/>
      <c r="L43" s="62"/>
      <c r="M43" s="62"/>
      <c r="N43" s="62"/>
      <c r="O43" s="62"/>
      <c r="P43" s="62"/>
      <c r="Q43" s="66">
        <f t="shared" si="6"/>
        <v>0</v>
      </c>
      <c r="R43" s="68">
        <f>IF(H20=0,0,ROUNDDOWN(Q43/H20,3))</f>
        <v>0</v>
      </c>
      <c r="S43" s="97">
        <f>Y20</f>
        <v>0</v>
      </c>
      <c r="T43" s="98"/>
      <c r="U43" s="27">
        <f t="shared" si="7"/>
        <v>0</v>
      </c>
      <c r="V43" s="119">
        <f>U43+U44</f>
        <v>0</v>
      </c>
      <c r="W43" s="46"/>
      <c r="X43" s="32"/>
      <c r="Y43" s="144">
        <f>O20*F20*R43</f>
        <v>0</v>
      </c>
      <c r="Z43" s="127">
        <f>V43-Y43</f>
        <v>0</v>
      </c>
      <c r="AA43" s="128"/>
      <c r="AB43" s="131">
        <f t="shared" si="8"/>
        <v>0</v>
      </c>
      <c r="AC43" s="132"/>
      <c r="AD43" s="23"/>
      <c r="AE43" s="23"/>
      <c r="AF43" s="35"/>
      <c r="AG43" s="31"/>
    </row>
    <row r="44" spans="1:33" s="29" customFormat="1" ht="15.75" customHeight="1">
      <c r="A44" s="94"/>
      <c r="B44" s="96"/>
      <c r="C44" s="96"/>
      <c r="D44" s="44" t="s">
        <v>32</v>
      </c>
      <c r="E44" s="62"/>
      <c r="F44" s="63"/>
      <c r="G44" s="62"/>
      <c r="H44" s="63"/>
      <c r="I44" s="63"/>
      <c r="J44" s="62"/>
      <c r="K44" s="63"/>
      <c r="L44" s="62"/>
      <c r="M44" s="63"/>
      <c r="N44" s="63"/>
      <c r="O44" s="63"/>
      <c r="P44" s="63"/>
      <c r="Q44" s="66">
        <f t="shared" si="6"/>
        <v>0</v>
      </c>
      <c r="R44" s="68">
        <f>IF(Z20=0,0,ROUNDDOWN(Q44/Z20,3))</f>
        <v>0</v>
      </c>
      <c r="S44" s="97">
        <f>AC20</f>
        <v>0</v>
      </c>
      <c r="T44" s="98"/>
      <c r="U44" s="27">
        <f t="shared" si="7"/>
        <v>0</v>
      </c>
      <c r="V44" s="120"/>
      <c r="W44" s="65"/>
      <c r="X44" s="32"/>
      <c r="Y44" s="145"/>
      <c r="Z44" s="129"/>
      <c r="AA44" s="130"/>
      <c r="AB44" s="133"/>
      <c r="AC44" s="134"/>
      <c r="AD44" s="23"/>
      <c r="AE44" s="23"/>
      <c r="AF44" s="7"/>
      <c r="AG44" s="31"/>
    </row>
    <row r="45" spans="1:33" s="29" customFormat="1" ht="15.75" customHeight="1">
      <c r="A45" s="93">
        <f>+A21</f>
        <v>8</v>
      </c>
      <c r="B45" s="95" t="str">
        <f>IF(B21=0," ",B21)</f>
        <v> </v>
      </c>
      <c r="C45" s="95" t="str">
        <f>IF(C21=0," ",C21)</f>
        <v> </v>
      </c>
      <c r="D45" s="44" t="s">
        <v>31</v>
      </c>
      <c r="E45" s="62"/>
      <c r="F45" s="62"/>
      <c r="G45" s="62"/>
      <c r="H45" s="62"/>
      <c r="I45" s="62"/>
      <c r="J45" s="62"/>
      <c r="K45" s="62"/>
      <c r="L45" s="62"/>
      <c r="M45" s="62"/>
      <c r="N45" s="62"/>
      <c r="O45" s="62"/>
      <c r="P45" s="62"/>
      <c r="Q45" s="66">
        <f t="shared" si="6"/>
        <v>0</v>
      </c>
      <c r="R45" s="68">
        <f>IF(H21=0,0,ROUNDDOWN(Q45/H21,3))</f>
        <v>0</v>
      </c>
      <c r="S45" s="97">
        <f>Y21</f>
        <v>0</v>
      </c>
      <c r="T45" s="98"/>
      <c r="U45" s="27">
        <f t="shared" si="7"/>
        <v>0</v>
      </c>
      <c r="V45" s="119">
        <f>U45+U46</f>
        <v>0</v>
      </c>
      <c r="W45" s="46"/>
      <c r="X45" s="32"/>
      <c r="Y45" s="144">
        <f>O21*F21*R45</f>
        <v>0</v>
      </c>
      <c r="Z45" s="127">
        <f>V45-Y45</f>
        <v>0</v>
      </c>
      <c r="AA45" s="128"/>
      <c r="AB45" s="131">
        <f t="shared" si="8"/>
        <v>0</v>
      </c>
      <c r="AC45" s="132"/>
      <c r="AD45" s="23"/>
      <c r="AE45" s="23"/>
      <c r="AF45" s="7"/>
      <c r="AG45" s="31"/>
    </row>
    <row r="46" spans="1:33" s="29" customFormat="1" ht="15.75" customHeight="1">
      <c r="A46" s="94"/>
      <c r="B46" s="96"/>
      <c r="C46" s="96"/>
      <c r="D46" s="44" t="s">
        <v>32</v>
      </c>
      <c r="E46" s="62"/>
      <c r="F46" s="63"/>
      <c r="G46" s="62"/>
      <c r="H46" s="63"/>
      <c r="I46" s="63"/>
      <c r="J46" s="62"/>
      <c r="K46" s="63"/>
      <c r="L46" s="62"/>
      <c r="M46" s="63"/>
      <c r="N46" s="63"/>
      <c r="O46" s="63"/>
      <c r="P46" s="63"/>
      <c r="Q46" s="66">
        <f t="shared" si="6"/>
        <v>0</v>
      </c>
      <c r="R46" s="68">
        <f>IF(Z21=0,0,ROUNDDOWN(Q46/Z21,3))</f>
        <v>0</v>
      </c>
      <c r="S46" s="97">
        <f>AC21</f>
        <v>0</v>
      </c>
      <c r="T46" s="98"/>
      <c r="U46" s="27">
        <f t="shared" si="7"/>
        <v>0</v>
      </c>
      <c r="V46" s="120"/>
      <c r="W46" s="65"/>
      <c r="X46" s="32"/>
      <c r="Y46" s="145"/>
      <c r="Z46" s="129"/>
      <c r="AA46" s="130"/>
      <c r="AB46" s="133"/>
      <c r="AC46" s="134"/>
      <c r="AD46" s="23"/>
      <c r="AE46" s="23"/>
      <c r="AF46" s="7"/>
      <c r="AG46" s="31"/>
    </row>
    <row r="47" spans="1:33" s="29" customFormat="1" ht="15.75" customHeight="1">
      <c r="A47" s="93">
        <f>+A22</f>
        <v>9</v>
      </c>
      <c r="B47" s="95" t="str">
        <f>IF(B22=0," ",B22)</f>
        <v> </v>
      </c>
      <c r="C47" s="95" t="str">
        <f>IF(C22=0," ",C22)</f>
        <v> </v>
      </c>
      <c r="D47" s="44" t="s">
        <v>31</v>
      </c>
      <c r="E47" s="62"/>
      <c r="F47" s="62"/>
      <c r="G47" s="62"/>
      <c r="H47" s="62"/>
      <c r="I47" s="62"/>
      <c r="J47" s="62"/>
      <c r="K47" s="62"/>
      <c r="L47" s="62"/>
      <c r="M47" s="62"/>
      <c r="N47" s="62"/>
      <c r="O47" s="62"/>
      <c r="P47" s="62"/>
      <c r="Q47" s="66">
        <f t="shared" si="6"/>
        <v>0</v>
      </c>
      <c r="R47" s="68">
        <f>IF(H22=0,0,ROUNDDOWN(Q47/H22,3))</f>
        <v>0</v>
      </c>
      <c r="S47" s="97">
        <f>Y22</f>
        <v>0</v>
      </c>
      <c r="T47" s="98"/>
      <c r="U47" s="27">
        <f t="shared" si="7"/>
        <v>0</v>
      </c>
      <c r="V47" s="119">
        <f>U47+U48</f>
        <v>0</v>
      </c>
      <c r="W47" s="46"/>
      <c r="X47" s="32"/>
      <c r="Y47" s="144">
        <f>O22*F22*R47</f>
        <v>0</v>
      </c>
      <c r="Z47" s="127">
        <f>V47-Y47</f>
        <v>0</v>
      </c>
      <c r="AA47" s="128"/>
      <c r="AB47" s="131">
        <f t="shared" si="8"/>
        <v>0</v>
      </c>
      <c r="AC47" s="132"/>
      <c r="AD47" s="23"/>
      <c r="AE47" s="23"/>
      <c r="AF47" s="7"/>
      <c r="AG47" s="31"/>
    </row>
    <row r="48" spans="1:33" s="29" customFormat="1" ht="15.75" customHeight="1">
      <c r="A48" s="94"/>
      <c r="B48" s="96"/>
      <c r="C48" s="96"/>
      <c r="D48" s="44" t="s">
        <v>32</v>
      </c>
      <c r="E48" s="62"/>
      <c r="F48" s="63"/>
      <c r="G48" s="62"/>
      <c r="H48" s="63"/>
      <c r="I48" s="63"/>
      <c r="J48" s="62"/>
      <c r="K48" s="63"/>
      <c r="L48" s="62"/>
      <c r="M48" s="63"/>
      <c r="N48" s="63"/>
      <c r="O48" s="63"/>
      <c r="P48" s="63"/>
      <c r="Q48" s="66">
        <f t="shared" si="6"/>
        <v>0</v>
      </c>
      <c r="R48" s="68">
        <f>IF(Z22=0,0,ROUNDDOWN(Q48/Z22,3))</f>
        <v>0</v>
      </c>
      <c r="S48" s="97">
        <f>AC22</f>
        <v>0</v>
      </c>
      <c r="T48" s="98"/>
      <c r="U48" s="27">
        <f t="shared" si="7"/>
        <v>0</v>
      </c>
      <c r="V48" s="120"/>
      <c r="W48" s="65"/>
      <c r="X48" s="32"/>
      <c r="Y48" s="145"/>
      <c r="Z48" s="129"/>
      <c r="AA48" s="130"/>
      <c r="AB48" s="133"/>
      <c r="AC48" s="134"/>
      <c r="AD48" s="23"/>
      <c r="AE48" s="23"/>
      <c r="AF48" s="7"/>
      <c r="AG48" s="31"/>
    </row>
    <row r="49" spans="1:33" s="29" customFormat="1" ht="15.75" customHeight="1">
      <c r="A49" s="93">
        <f>+A23</f>
        <v>10</v>
      </c>
      <c r="B49" s="95" t="str">
        <f>IF(B23=0," ",B23)</f>
        <v> </v>
      </c>
      <c r="C49" s="95" t="str">
        <f>IF(C23=0," ",C23)</f>
        <v> </v>
      </c>
      <c r="D49" s="44" t="s">
        <v>31</v>
      </c>
      <c r="E49" s="62"/>
      <c r="F49" s="62"/>
      <c r="G49" s="62"/>
      <c r="H49" s="62"/>
      <c r="I49" s="62"/>
      <c r="J49" s="62"/>
      <c r="K49" s="62"/>
      <c r="L49" s="62"/>
      <c r="M49" s="62"/>
      <c r="N49" s="62"/>
      <c r="O49" s="62"/>
      <c r="P49" s="62"/>
      <c r="Q49" s="66">
        <f t="shared" si="6"/>
        <v>0</v>
      </c>
      <c r="R49" s="68">
        <f>IF(H23=0,0,ROUNDDOWN(Q49/H23,3))</f>
        <v>0</v>
      </c>
      <c r="S49" s="97">
        <f>Y23</f>
        <v>0</v>
      </c>
      <c r="T49" s="98"/>
      <c r="U49" s="27">
        <f t="shared" si="7"/>
        <v>0</v>
      </c>
      <c r="V49" s="123">
        <f>U49+U50</f>
        <v>0</v>
      </c>
      <c r="W49" s="32"/>
      <c r="X49" s="32"/>
      <c r="Y49" s="144">
        <f>O23*F23*R49</f>
        <v>0</v>
      </c>
      <c r="Z49" s="127">
        <f>V49-Y49</f>
        <v>0</v>
      </c>
      <c r="AA49" s="128"/>
      <c r="AB49" s="131">
        <f t="shared" si="8"/>
        <v>0</v>
      </c>
      <c r="AC49" s="132"/>
      <c r="AD49" s="23"/>
      <c r="AE49" s="23"/>
      <c r="AF49" s="7"/>
      <c r="AG49" s="31"/>
    </row>
    <row r="50" spans="1:33" s="29" customFormat="1" ht="15.75" customHeight="1" thickBot="1">
      <c r="A50" s="94"/>
      <c r="B50" s="96"/>
      <c r="C50" s="96"/>
      <c r="D50" s="44" t="s">
        <v>32</v>
      </c>
      <c r="E50" s="62"/>
      <c r="F50" s="63"/>
      <c r="G50" s="62"/>
      <c r="H50" s="63"/>
      <c r="I50" s="63"/>
      <c r="J50" s="62"/>
      <c r="K50" s="63"/>
      <c r="L50" s="62"/>
      <c r="M50" s="63"/>
      <c r="N50" s="63"/>
      <c r="O50" s="63"/>
      <c r="P50" s="63"/>
      <c r="Q50" s="66">
        <f t="shared" si="6"/>
        <v>0</v>
      </c>
      <c r="R50" s="68">
        <f>IF(Z23=0,0,ROUNDDOWN(Q50/Z23,3))</f>
        <v>0</v>
      </c>
      <c r="S50" s="97">
        <f>AC23</f>
        <v>0</v>
      </c>
      <c r="T50" s="98"/>
      <c r="U50" s="27">
        <f t="shared" si="7"/>
        <v>0</v>
      </c>
      <c r="V50" s="124"/>
      <c r="W50" s="32"/>
      <c r="X50" s="32"/>
      <c r="Y50" s="145"/>
      <c r="Z50" s="129"/>
      <c r="AA50" s="130"/>
      <c r="AB50" s="133"/>
      <c r="AC50" s="134"/>
      <c r="AD50" s="23"/>
      <c r="AE50" s="23"/>
      <c r="AF50" s="7"/>
      <c r="AG50" s="31"/>
    </row>
    <row r="51" spans="4:33" s="33" customFormat="1" ht="22.5" customHeight="1">
      <c r="D51" s="34"/>
      <c r="E51" s="34"/>
      <c r="F51" s="35"/>
      <c r="G51" s="35"/>
      <c r="H51" s="35"/>
      <c r="I51" s="35"/>
      <c r="J51" s="35"/>
      <c r="K51" s="35"/>
      <c r="L51" s="35"/>
      <c r="M51" s="35"/>
      <c r="N51" s="35"/>
      <c r="O51" s="35"/>
      <c r="P51" s="35"/>
      <c r="Q51" s="35"/>
      <c r="R51" s="35"/>
      <c r="S51" s="35"/>
      <c r="T51" s="35"/>
      <c r="U51" s="35"/>
      <c r="V51" s="35"/>
      <c r="W51" s="35"/>
      <c r="X51" s="35"/>
      <c r="Y51" s="35"/>
      <c r="Z51" s="35"/>
      <c r="AA51" s="36" t="s">
        <v>7</v>
      </c>
      <c r="AB51" s="135">
        <f>SUM(AB31:AC50)</f>
        <v>0</v>
      </c>
      <c r="AC51" s="135"/>
      <c r="AD51" s="35"/>
      <c r="AE51" s="35"/>
      <c r="AF51" s="7"/>
      <c r="AG51" s="35"/>
    </row>
    <row r="52" spans="2:34" s="33" customFormat="1" ht="15.75" customHeight="1">
      <c r="B52" s="33" t="s">
        <v>63</v>
      </c>
      <c r="D52" s="34"/>
      <c r="E52" s="34"/>
      <c r="F52" s="35"/>
      <c r="G52" s="35"/>
      <c r="H52" s="35"/>
      <c r="I52" s="35"/>
      <c r="J52" s="35"/>
      <c r="K52" s="35"/>
      <c r="L52" s="35"/>
      <c r="M52" s="35"/>
      <c r="N52" s="35"/>
      <c r="O52" s="35"/>
      <c r="P52" s="35"/>
      <c r="Q52" s="35"/>
      <c r="R52" s="35"/>
      <c r="S52" s="35"/>
      <c r="T52" s="35"/>
      <c r="U52" s="35"/>
      <c r="V52" s="35"/>
      <c r="W52" s="35"/>
      <c r="X52" s="35"/>
      <c r="Y52" s="35"/>
      <c r="Z52" s="35"/>
      <c r="AA52" s="35"/>
      <c r="AB52" s="29"/>
      <c r="AC52" s="29"/>
      <c r="AD52" s="46"/>
      <c r="AE52" s="35"/>
      <c r="AF52" s="7"/>
      <c r="AG52" s="35"/>
      <c r="AH52" s="35"/>
    </row>
    <row r="53" spans="2:29" ht="13.5">
      <c r="B53" s="33" t="s">
        <v>64</v>
      </c>
      <c r="AB53" s="29"/>
      <c r="AC53" s="29"/>
    </row>
    <row r="54" spans="2:29" ht="14.25" customHeight="1">
      <c r="B54" s="45" t="s">
        <v>30</v>
      </c>
      <c r="AB54" s="29"/>
      <c r="AC54" s="29"/>
    </row>
    <row r="55" spans="2:29" ht="13.5">
      <c r="B55" s="25"/>
      <c r="AB55" s="29"/>
      <c r="AC55" s="29"/>
    </row>
    <row r="56" spans="28:29" ht="13.5">
      <c r="AB56" s="29"/>
      <c r="AC56" s="29"/>
    </row>
    <row r="57" spans="28:29" ht="13.5">
      <c r="AB57" s="29"/>
      <c r="AC57" s="29"/>
    </row>
    <row r="58" spans="5:29" ht="13.5">
      <c r="E58" s="5"/>
      <c r="AB58" s="29"/>
      <c r="AC58" s="29"/>
    </row>
    <row r="59" spans="28:29" ht="13.5">
      <c r="AB59" s="29"/>
      <c r="AC59" s="29"/>
    </row>
    <row r="60" spans="28:29" ht="13.5">
      <c r="AB60" s="33"/>
      <c r="AC60" s="33"/>
    </row>
    <row r="61" spans="28:29" ht="13.5">
      <c r="AB61" s="36"/>
      <c r="AC61" s="36"/>
    </row>
    <row r="62" spans="28:29" ht="13.5">
      <c r="AB62" s="36"/>
      <c r="AC62" s="36"/>
    </row>
  </sheetData>
  <sheetProtection/>
  <mergeCells count="205">
    <mergeCell ref="Q22:R22"/>
    <mergeCell ref="Q21:R21"/>
    <mergeCell ref="S13:T13"/>
    <mergeCell ref="S15:T15"/>
    <mergeCell ref="S16:T16"/>
    <mergeCell ref="S19:T19"/>
    <mergeCell ref="S20:T20"/>
    <mergeCell ref="S21:T21"/>
    <mergeCell ref="Y28:Y30"/>
    <mergeCell ref="Y41:Y42"/>
    <mergeCell ref="Y39:Y40"/>
    <mergeCell ref="Y49:Y50"/>
    <mergeCell ref="Y47:Y48"/>
    <mergeCell ref="Y45:Y46"/>
    <mergeCell ref="Y43:Y44"/>
    <mergeCell ref="Y33:Y34"/>
    <mergeCell ref="AC18:AD18"/>
    <mergeCell ref="AC17:AD17"/>
    <mergeCell ref="AA12:AB13"/>
    <mergeCell ref="Y37:Y38"/>
    <mergeCell ref="Y35:Y36"/>
    <mergeCell ref="AC21:AD21"/>
    <mergeCell ref="AC20:AD20"/>
    <mergeCell ref="AC23:AD23"/>
    <mergeCell ref="Y31:Y32"/>
    <mergeCell ref="AB31:AC32"/>
    <mergeCell ref="Z45:AA46"/>
    <mergeCell ref="Z43:AA44"/>
    <mergeCell ref="Z41:AA42"/>
    <mergeCell ref="Z28:AA30"/>
    <mergeCell ref="Z31:AA32"/>
    <mergeCell ref="AC12:AD13"/>
    <mergeCell ref="AC16:AD16"/>
    <mergeCell ref="AC15:AD15"/>
    <mergeCell ref="AC14:AD14"/>
    <mergeCell ref="AC19:AD19"/>
    <mergeCell ref="AB43:AC44"/>
    <mergeCell ref="AB41:AC42"/>
    <mergeCell ref="AA19:AB19"/>
    <mergeCell ref="AB33:AC34"/>
    <mergeCell ref="AA22:AB22"/>
    <mergeCell ref="Z33:AA34"/>
    <mergeCell ref="AA21:AB21"/>
    <mergeCell ref="AA20:AB20"/>
    <mergeCell ref="AB47:AC48"/>
    <mergeCell ref="AB51:AC51"/>
    <mergeCell ref="AC22:AD22"/>
    <mergeCell ref="AA23:AB23"/>
    <mergeCell ref="AB28:AC30"/>
    <mergeCell ref="AB39:AC40"/>
    <mergeCell ref="AB37:AC38"/>
    <mergeCell ref="AB35:AC36"/>
    <mergeCell ref="Z47:AA48"/>
    <mergeCell ref="AB45:AC46"/>
    <mergeCell ref="AA14:AB14"/>
    <mergeCell ref="AA18:AB18"/>
    <mergeCell ref="AA17:AB17"/>
    <mergeCell ref="AA16:AB16"/>
    <mergeCell ref="AA15:AB15"/>
    <mergeCell ref="Z49:AA50"/>
    <mergeCell ref="Z39:AA40"/>
    <mergeCell ref="Z35:AA36"/>
    <mergeCell ref="Z37:AA38"/>
    <mergeCell ref="AB49:AC50"/>
    <mergeCell ref="V49:V50"/>
    <mergeCell ref="V47:V48"/>
    <mergeCell ref="V45:V46"/>
    <mergeCell ref="V43:V44"/>
    <mergeCell ref="V39:V40"/>
    <mergeCell ref="V37:V38"/>
    <mergeCell ref="S41:T41"/>
    <mergeCell ref="V35:V36"/>
    <mergeCell ref="V41:V42"/>
    <mergeCell ref="S38:T38"/>
    <mergeCell ref="S35:T35"/>
    <mergeCell ref="S47:T47"/>
    <mergeCell ref="S39:T39"/>
    <mergeCell ref="S37:T37"/>
    <mergeCell ref="S42:T42"/>
    <mergeCell ref="S40:T40"/>
    <mergeCell ref="S31:T31"/>
    <mergeCell ref="S33:T33"/>
    <mergeCell ref="S32:T32"/>
    <mergeCell ref="S36:T36"/>
    <mergeCell ref="C35:C36"/>
    <mergeCell ref="C33:C34"/>
    <mergeCell ref="C31:C32"/>
    <mergeCell ref="S34:T34"/>
    <mergeCell ref="C39:C40"/>
    <mergeCell ref="S14:T14"/>
    <mergeCell ref="S17:T17"/>
    <mergeCell ref="U28:U30"/>
    <mergeCell ref="V28:V30"/>
    <mergeCell ref="S28:T30"/>
    <mergeCell ref="S23:T23"/>
    <mergeCell ref="S22:T22"/>
    <mergeCell ref="V31:V32"/>
    <mergeCell ref="V33:V34"/>
    <mergeCell ref="A45:A46"/>
    <mergeCell ref="A43:A44"/>
    <mergeCell ref="B31:B32"/>
    <mergeCell ref="B45:B46"/>
    <mergeCell ref="B43:B44"/>
    <mergeCell ref="B41:B42"/>
    <mergeCell ref="B39:B40"/>
    <mergeCell ref="B35:B36"/>
    <mergeCell ref="B33:B34"/>
    <mergeCell ref="A35:A36"/>
    <mergeCell ref="C37:C38"/>
    <mergeCell ref="Q16:R16"/>
    <mergeCell ref="O16:P16"/>
    <mergeCell ref="Q17:R17"/>
    <mergeCell ref="I17:J17"/>
    <mergeCell ref="K17:L17"/>
    <mergeCell ref="M17:N17"/>
    <mergeCell ref="O17:P17"/>
    <mergeCell ref="I16:J16"/>
    <mergeCell ref="M21:N21"/>
    <mergeCell ref="O21:P21"/>
    <mergeCell ref="K19:L19"/>
    <mergeCell ref="I19:J19"/>
    <mergeCell ref="M19:N19"/>
    <mergeCell ref="M20:N20"/>
    <mergeCell ref="O19:P19"/>
    <mergeCell ref="O22:P22"/>
    <mergeCell ref="Q14:R14"/>
    <mergeCell ref="I15:J15"/>
    <mergeCell ref="K15:L15"/>
    <mergeCell ref="M15:N15"/>
    <mergeCell ref="O15:P15"/>
    <mergeCell ref="Q15:R15"/>
    <mergeCell ref="K14:L14"/>
    <mergeCell ref="M14:N14"/>
    <mergeCell ref="Q19:R19"/>
    <mergeCell ref="I22:J22"/>
    <mergeCell ref="K22:L22"/>
    <mergeCell ref="M22:N22"/>
    <mergeCell ref="K16:L16"/>
    <mergeCell ref="M16:N16"/>
    <mergeCell ref="I20:J20"/>
    <mergeCell ref="K20:L20"/>
    <mergeCell ref="I18:J18"/>
    <mergeCell ref="I21:J21"/>
    <mergeCell ref="K21:L21"/>
    <mergeCell ref="Q12:R12"/>
    <mergeCell ref="S12:T12"/>
    <mergeCell ref="O23:P23"/>
    <mergeCell ref="O20:P20"/>
    <mergeCell ref="Q20:R20"/>
    <mergeCell ref="O18:P18"/>
    <mergeCell ref="Q18:R18"/>
    <mergeCell ref="S18:T18"/>
    <mergeCell ref="Q13:R13"/>
    <mergeCell ref="O14:P14"/>
    <mergeCell ref="I23:J23"/>
    <mergeCell ref="K23:L23"/>
    <mergeCell ref="M23:N23"/>
    <mergeCell ref="C28:C30"/>
    <mergeCell ref="E28:R29"/>
    <mergeCell ref="Q23:R23"/>
    <mergeCell ref="S50:T50"/>
    <mergeCell ref="S49:T49"/>
    <mergeCell ref="C43:C44"/>
    <mergeCell ref="C49:C50"/>
    <mergeCell ref="C47:C48"/>
    <mergeCell ref="S48:T48"/>
    <mergeCell ref="S44:T44"/>
    <mergeCell ref="S46:T46"/>
    <mergeCell ref="S45:T45"/>
    <mergeCell ref="S43:T43"/>
    <mergeCell ref="C45:C46"/>
    <mergeCell ref="C41:C42"/>
    <mergeCell ref="B37:B38"/>
    <mergeCell ref="A49:A50"/>
    <mergeCell ref="B49:B50"/>
    <mergeCell ref="A47:A48"/>
    <mergeCell ref="A41:A42"/>
    <mergeCell ref="A39:A40"/>
    <mergeCell ref="A37:A38"/>
    <mergeCell ref="B47:B48"/>
    <mergeCell ref="A7:B7"/>
    <mergeCell ref="A8:B8"/>
    <mergeCell ref="A28:A30"/>
    <mergeCell ref="B28:B30"/>
    <mergeCell ref="A31:A32"/>
    <mergeCell ref="A33:A34"/>
    <mergeCell ref="C7:P7"/>
    <mergeCell ref="J6:M6"/>
    <mergeCell ref="I12:J12"/>
    <mergeCell ref="K12:L12"/>
    <mergeCell ref="M12:N12"/>
    <mergeCell ref="A5:B5"/>
    <mergeCell ref="A6:B6"/>
    <mergeCell ref="C5:G5"/>
    <mergeCell ref="H6:I6"/>
    <mergeCell ref="C6:D6"/>
    <mergeCell ref="K18:L18"/>
    <mergeCell ref="M18:N18"/>
    <mergeCell ref="C8:P8"/>
    <mergeCell ref="M13:N13"/>
    <mergeCell ref="O13:P13"/>
    <mergeCell ref="O12:P12"/>
    <mergeCell ref="I13:J13"/>
    <mergeCell ref="K13:L13"/>
    <mergeCell ref="I14:J14"/>
  </mergeCells>
  <dataValidations count="4">
    <dataValidation type="list" allowBlank="1" showInputMessage="1" showErrorMessage="1" sqref="E63:E65536 E51:E57 E10:E11 E13 E24:E27">
      <formula1>$E$58:$E$61</formula1>
    </dataValidation>
    <dataValidation type="list" allowBlank="1" showInputMessage="1" showErrorMessage="1" sqref="E14:E23">
      <formula1>"月給,年俸"</formula1>
    </dataValidation>
    <dataValidation type="list" allowBlank="1" showInputMessage="1" showErrorMessage="1" sqref="C6:D6">
      <formula1>"タイプⅠ,タイプⅡ"</formula1>
    </dataValidation>
    <dataValidation type="list" allowBlank="1" showInputMessage="1" showErrorMessage="1" sqref="C5:G5">
      <formula1>"復興促進プログラム（マッチング促進）,A-STEP ハイリスク挑戦タイプ（復興促進型）"</formula1>
    </dataValidation>
  </dataValidations>
  <printOptions horizontalCentered="1"/>
  <pageMargins left="0.35433070866141736" right="0.2755905511811024" top="0.4724409448818898" bottom="0.35433070866141736" header="0.4330708661417323" footer="0.2755905511811024"/>
  <pageSetup fitToHeight="0" fitToWidth="1" horizontalDpi="600" verticalDpi="600" orientation="landscape" paperSize="9" scale="58" r:id="rId4"/>
  <headerFooter alignWithMargins="0">
    <oddFooter>&amp;R【20140917版】</oddFooter>
  </headerFooter>
  <rowBreaks count="1" manualBreakCount="1">
    <brk id="51" max="2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2014-02-13T02:22:46Z</cp:lastPrinted>
  <dcterms:created xsi:type="dcterms:W3CDTF">2002-11-19T15:54:44Z</dcterms:created>
  <dcterms:modified xsi:type="dcterms:W3CDTF">2014-09-16T06:59:07Z</dcterms:modified>
  <cp:category/>
  <cp:version/>
  <cp:contentType/>
  <cp:contentStatus/>
</cp:coreProperties>
</file>