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defaultThemeVersion="166925"/>
  <xr:revisionPtr revIDLastSave="0" documentId="13_ncr:101_{984292DC-C374-49D2-B6B9-A795A85343DE}" xr6:coauthVersionLast="47" xr6:coauthVersionMax="47" xr10:uidLastSave="{00000000-0000-0000-0000-000000000000}"/>
  <bookViews>
    <workbookView xWindow="-108" yWindow="-108" windowWidth="23256" windowHeight="13896" tabRatio="806" xr2:uid="{00000000-000D-0000-FFFF-FFFF00000000}"/>
  </bookViews>
  <sheets>
    <sheet name="様式59_中間報告" sheetId="10" r:id="rId1"/>
    <sheet name="支出明細(中間報告)" sheetId="8" r:id="rId2"/>
    <sheet name="様式59_年度末報告" sheetId="3" r:id="rId3"/>
    <sheet name="支出明細(年度末報告)" sheetId="11" r:id="rId4"/>
    <sheet name="中間報告の記入例" sheetId="7" r:id="rId5"/>
    <sheet name="年度末報告の記入例" sheetId="13" r:id="rId6"/>
    <sheet name="支出明細の記入例" sheetId="15" r:id="rId7"/>
  </sheets>
  <definedNames>
    <definedName name="_xlnm.Print_Area" localSheetId="1">'支出明細(中間報告)'!$A$1:$O$359</definedName>
    <definedName name="_xlnm.Print_Area" localSheetId="3">'支出明細(年度末報告)'!$A$1:$O$361</definedName>
    <definedName name="_xlnm.Print_Area" localSheetId="6">支出明細の記入例!$A$1:$U$69</definedName>
    <definedName name="_xlnm.Print_Area" localSheetId="4">中間報告の記入例!$A$1:$U$32</definedName>
    <definedName name="_xlnm.Print_Area" localSheetId="5">年度末報告の記入例!$A$1:$U$33</definedName>
    <definedName name="_xlnm.Print_Area" localSheetId="0">様式59_中間報告!$A$1:$I$45</definedName>
    <definedName name="_xlnm.Print_Area" localSheetId="2">様式59_年度末報告!$A$1:$G$45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2" i="13" l="1"/>
  <c r="J27" i="7" l="1"/>
  <c r="J26" i="7"/>
  <c r="J24" i="7"/>
  <c r="B24" i="7" s="1"/>
  <c r="J22" i="7"/>
  <c r="B22" i="7" s="1"/>
  <c r="F22" i="7"/>
  <c r="K33" i="3"/>
  <c r="K32" i="3"/>
  <c r="K31" i="3"/>
  <c r="K30" i="3"/>
  <c r="K29" i="3"/>
  <c r="K28" i="3"/>
  <c r="K33" i="10"/>
  <c r="K32" i="10"/>
  <c r="K31" i="10"/>
  <c r="K30" i="10"/>
  <c r="K29" i="10"/>
  <c r="K28" i="10"/>
  <c r="B28" i="3"/>
  <c r="B28" i="10"/>
  <c r="F14" i="13" l="1"/>
  <c r="C30" i="13"/>
  <c r="F27" i="13"/>
  <c r="F26" i="13"/>
  <c r="F24" i="13"/>
  <c r="F21" i="13"/>
  <c r="J20" i="13"/>
  <c r="B20" i="13" s="1"/>
  <c r="F20" i="13"/>
  <c r="F10" i="13"/>
  <c r="J24" i="13" l="1"/>
  <c r="B24" i="13" s="1"/>
  <c r="J22" i="13"/>
  <c r="B22" i="13" s="1"/>
  <c r="E30" i="13"/>
  <c r="C31" i="13" s="1"/>
  <c r="J27" i="13"/>
  <c r="B27" i="13" s="1"/>
  <c r="J21" i="13"/>
  <c r="J28" i="13" s="1"/>
  <c r="J26" i="13"/>
  <c r="B26" i="13" s="1"/>
  <c r="B21" i="13" l="1"/>
  <c r="J29" i="13"/>
  <c r="F26" i="7" l="1"/>
  <c r="J20" i="7"/>
  <c r="B20" i="7" s="1"/>
  <c r="K36" i="11" l="1"/>
  <c r="K40" i="11" s="1"/>
  <c r="K72" i="11" s="1"/>
  <c r="K76" i="11" s="1"/>
  <c r="K108" i="11" s="1"/>
  <c r="K112" i="11" s="1"/>
  <c r="K144" i="11" s="1"/>
  <c r="K148" i="11" s="1"/>
  <c r="K180" i="11" s="1"/>
  <c r="K184" i="11" s="1"/>
  <c r="K216" i="11" s="1"/>
  <c r="K220" i="11" s="1"/>
  <c r="K252" i="11" s="1"/>
  <c r="K256" i="11" s="1"/>
  <c r="K288" i="11" s="1"/>
  <c r="K292" i="11" s="1"/>
  <c r="K324" i="11" s="1"/>
  <c r="K328" i="11" s="1"/>
  <c r="K360" i="11" s="1"/>
  <c r="J36" i="11"/>
  <c r="J40" i="11" s="1"/>
  <c r="J72" i="11" s="1"/>
  <c r="J76" i="11" s="1"/>
  <c r="J108" i="11" s="1"/>
  <c r="J112" i="11" s="1"/>
  <c r="J144" i="11" s="1"/>
  <c r="J148" i="11" s="1"/>
  <c r="J180" i="11" s="1"/>
  <c r="J184" i="11" s="1"/>
  <c r="J216" i="11" s="1"/>
  <c r="J220" i="11" s="1"/>
  <c r="J252" i="11" s="1"/>
  <c r="J256" i="11" s="1"/>
  <c r="J288" i="11" s="1"/>
  <c r="J292" i="11" s="1"/>
  <c r="J324" i="11" s="1"/>
  <c r="J328" i="11" s="1"/>
  <c r="J360" i="11" s="1"/>
  <c r="I36" i="11"/>
  <c r="I40" i="11" s="1"/>
  <c r="I72" i="11" s="1"/>
  <c r="I76" i="11" s="1"/>
  <c r="I108" i="11" s="1"/>
  <c r="I112" i="11" s="1"/>
  <c r="I144" i="11" s="1"/>
  <c r="I148" i="11" s="1"/>
  <c r="I180" i="11" s="1"/>
  <c r="I184" i="11" s="1"/>
  <c r="I216" i="11" s="1"/>
  <c r="I220" i="11" s="1"/>
  <c r="I252" i="11" s="1"/>
  <c r="I256" i="11" s="1"/>
  <c r="I288" i="11" s="1"/>
  <c r="I292" i="11" s="1"/>
  <c r="I324" i="11" s="1"/>
  <c r="I328" i="11" s="1"/>
  <c r="I360" i="11" s="1"/>
  <c r="K8" i="11"/>
  <c r="J8" i="11"/>
  <c r="I8" i="11"/>
  <c r="G359" i="11"/>
  <c r="G358" i="11"/>
  <c r="G357" i="11"/>
  <c r="G356" i="11"/>
  <c r="G355" i="11"/>
  <c r="G354" i="11"/>
  <c r="G353" i="11"/>
  <c r="G352" i="11"/>
  <c r="G351" i="11"/>
  <c r="G350" i="11"/>
  <c r="G349" i="11"/>
  <c r="G348" i="11"/>
  <c r="G347" i="11"/>
  <c r="G346" i="11"/>
  <c r="G345" i="11"/>
  <c r="G344" i="11"/>
  <c r="G343" i="11"/>
  <c r="G342" i="11"/>
  <c r="G341" i="11"/>
  <c r="G340" i="11"/>
  <c r="G339" i="11"/>
  <c r="G338" i="11"/>
  <c r="G337" i="11"/>
  <c r="G336" i="11"/>
  <c r="G335" i="11"/>
  <c r="G334" i="11"/>
  <c r="G333" i="11"/>
  <c r="G332" i="11"/>
  <c r="G331" i="11"/>
  <c r="G323" i="11"/>
  <c r="G322" i="11"/>
  <c r="G321" i="11"/>
  <c r="G320" i="11"/>
  <c r="G319" i="11"/>
  <c r="G318" i="11"/>
  <c r="G317" i="11"/>
  <c r="G316" i="11"/>
  <c r="G315" i="11"/>
  <c r="G314" i="11"/>
  <c r="G313" i="11"/>
  <c r="G312" i="11"/>
  <c r="G311" i="11"/>
  <c r="G310" i="11"/>
  <c r="G309" i="11"/>
  <c r="G308" i="11"/>
  <c r="G307" i="11"/>
  <c r="G306" i="11"/>
  <c r="G305" i="11"/>
  <c r="G304" i="11"/>
  <c r="G303" i="11"/>
  <c r="G302" i="11"/>
  <c r="G301" i="11"/>
  <c r="G300" i="11"/>
  <c r="G299" i="11"/>
  <c r="G298" i="11"/>
  <c r="G297" i="11"/>
  <c r="G296" i="11"/>
  <c r="G295" i="11"/>
  <c r="G287" i="11"/>
  <c r="G286" i="11"/>
  <c r="G285" i="11"/>
  <c r="G284" i="11"/>
  <c r="G283" i="11"/>
  <c r="G282" i="11"/>
  <c r="G281" i="11"/>
  <c r="G280" i="11"/>
  <c r="G279" i="11"/>
  <c r="G278" i="11"/>
  <c r="G277" i="11"/>
  <c r="G276" i="11"/>
  <c r="G275" i="11"/>
  <c r="G274" i="11"/>
  <c r="G273" i="11"/>
  <c r="G272" i="11"/>
  <c r="G271" i="11"/>
  <c r="G270" i="11"/>
  <c r="G269" i="11"/>
  <c r="G268" i="11"/>
  <c r="G267" i="11"/>
  <c r="G266" i="11"/>
  <c r="G265" i="11"/>
  <c r="G264" i="11"/>
  <c r="G263" i="11"/>
  <c r="G262" i="11"/>
  <c r="G261" i="11"/>
  <c r="G260" i="11"/>
  <c r="G259" i="11"/>
  <c r="G251" i="11"/>
  <c r="G250" i="11"/>
  <c r="G249" i="11"/>
  <c r="G248" i="11"/>
  <c r="G247" i="11"/>
  <c r="G246" i="11"/>
  <c r="G245" i="11"/>
  <c r="G244" i="11"/>
  <c r="G243" i="11"/>
  <c r="G242" i="11"/>
  <c r="G241" i="11"/>
  <c r="G240" i="11"/>
  <c r="G239" i="11"/>
  <c r="G238" i="11"/>
  <c r="G237" i="11"/>
  <c r="G236" i="11"/>
  <c r="G235" i="11"/>
  <c r="G234" i="11"/>
  <c r="G233" i="11"/>
  <c r="G232" i="11"/>
  <c r="G231" i="11"/>
  <c r="G230" i="11"/>
  <c r="G229" i="11"/>
  <c r="G228" i="11"/>
  <c r="G227" i="11"/>
  <c r="G226" i="11"/>
  <c r="G225" i="11"/>
  <c r="G224" i="11"/>
  <c r="G223" i="11"/>
  <c r="G215" i="11"/>
  <c r="G214" i="11"/>
  <c r="G213" i="11"/>
  <c r="G212" i="11"/>
  <c r="G211" i="11"/>
  <c r="G210" i="11"/>
  <c r="G209" i="11"/>
  <c r="G208" i="11"/>
  <c r="G207" i="11"/>
  <c r="G206" i="11"/>
  <c r="G205" i="11"/>
  <c r="G204" i="11"/>
  <c r="G203" i="11"/>
  <c r="G202" i="11"/>
  <c r="G201" i="11"/>
  <c r="G200" i="11"/>
  <c r="G199" i="11"/>
  <c r="G198" i="11"/>
  <c r="G197" i="11"/>
  <c r="G196" i="11"/>
  <c r="G195" i="11"/>
  <c r="G194" i="11"/>
  <c r="G193" i="11"/>
  <c r="G192" i="11"/>
  <c r="G191" i="11"/>
  <c r="G190" i="11"/>
  <c r="G189" i="11"/>
  <c r="G188" i="11"/>
  <c r="G187" i="11"/>
  <c r="G179" i="11"/>
  <c r="G178" i="11"/>
  <c r="G177" i="11"/>
  <c r="G176" i="11"/>
  <c r="G175" i="11"/>
  <c r="G174" i="11"/>
  <c r="G173" i="11"/>
  <c r="G172" i="11"/>
  <c r="G171" i="11"/>
  <c r="G170" i="11"/>
  <c r="G169" i="11"/>
  <c r="G168" i="11"/>
  <c r="G167" i="11"/>
  <c r="G166" i="11"/>
  <c r="G165" i="11"/>
  <c r="G164" i="11"/>
  <c r="G163" i="11"/>
  <c r="G162" i="11"/>
  <c r="G161" i="11"/>
  <c r="G160" i="11"/>
  <c r="G159" i="11"/>
  <c r="G158" i="11"/>
  <c r="G157" i="11"/>
  <c r="G156" i="11"/>
  <c r="G155" i="11"/>
  <c r="G154" i="11"/>
  <c r="G153" i="11"/>
  <c r="G152" i="11"/>
  <c r="G151" i="11"/>
  <c r="G143" i="11"/>
  <c r="G142" i="11"/>
  <c r="G141" i="11"/>
  <c r="G140" i="11"/>
  <c r="G139" i="11"/>
  <c r="G138" i="11"/>
  <c r="G137" i="11"/>
  <c r="G136" i="11"/>
  <c r="G135" i="11"/>
  <c r="G134" i="11"/>
  <c r="G133" i="11"/>
  <c r="G132" i="11"/>
  <c r="G131" i="11"/>
  <c r="G130" i="11"/>
  <c r="G129" i="11"/>
  <c r="G128" i="11"/>
  <c r="G127" i="11"/>
  <c r="G126" i="11"/>
  <c r="G125" i="11"/>
  <c r="G124" i="11"/>
  <c r="G123" i="11"/>
  <c r="G122" i="11"/>
  <c r="G121" i="11"/>
  <c r="G120" i="11"/>
  <c r="G119" i="11"/>
  <c r="G118" i="11"/>
  <c r="G117" i="11"/>
  <c r="G116" i="11"/>
  <c r="G115" i="11"/>
  <c r="G107" i="11"/>
  <c r="G106" i="11"/>
  <c r="G105" i="11"/>
  <c r="G104" i="11"/>
  <c r="G103" i="11"/>
  <c r="G102" i="11"/>
  <c r="G101" i="11"/>
  <c r="G100" i="11"/>
  <c r="G99" i="11"/>
  <c r="G98" i="11"/>
  <c r="G97" i="11"/>
  <c r="G96" i="11"/>
  <c r="G95" i="11"/>
  <c r="G94" i="11"/>
  <c r="G93" i="11"/>
  <c r="G92" i="11"/>
  <c r="G91" i="11"/>
  <c r="G90" i="11"/>
  <c r="G89" i="11"/>
  <c r="G88" i="11"/>
  <c r="G87" i="11"/>
  <c r="G86" i="11"/>
  <c r="G85" i="11"/>
  <c r="G84" i="11"/>
  <c r="G83" i="11"/>
  <c r="G82" i="11"/>
  <c r="G81" i="11"/>
  <c r="G80" i="11"/>
  <c r="G79" i="11"/>
  <c r="G71" i="11"/>
  <c r="G70" i="11"/>
  <c r="G69" i="11"/>
  <c r="G68" i="11"/>
  <c r="G67" i="11"/>
  <c r="G66" i="11"/>
  <c r="G65" i="11"/>
  <c r="G64" i="11"/>
  <c r="G63" i="11"/>
  <c r="G62" i="11"/>
  <c r="G61" i="11"/>
  <c r="G60" i="11"/>
  <c r="G59" i="11"/>
  <c r="G58" i="11"/>
  <c r="G57" i="11"/>
  <c r="G56" i="11"/>
  <c r="G55" i="11"/>
  <c r="G54" i="11"/>
  <c r="G53" i="11"/>
  <c r="G52" i="11"/>
  <c r="G51" i="11"/>
  <c r="G50" i="11"/>
  <c r="G49" i="11"/>
  <c r="G48" i="11"/>
  <c r="G47" i="11"/>
  <c r="G46" i="11"/>
  <c r="G45" i="11"/>
  <c r="G44" i="11"/>
  <c r="G43" i="11"/>
  <c r="G35" i="11"/>
  <c r="G34" i="11"/>
  <c r="G33" i="11"/>
  <c r="G32" i="11"/>
  <c r="G31" i="11"/>
  <c r="G30" i="11"/>
  <c r="G29" i="11"/>
  <c r="G28" i="11"/>
  <c r="G27" i="11"/>
  <c r="G26" i="11"/>
  <c r="G25" i="11"/>
  <c r="G24" i="11"/>
  <c r="G23" i="11"/>
  <c r="G22" i="11"/>
  <c r="G21" i="11"/>
  <c r="G20" i="11"/>
  <c r="G19" i="11"/>
  <c r="G18" i="11"/>
  <c r="G17" i="11"/>
  <c r="G16" i="11"/>
  <c r="G15" i="11"/>
  <c r="G14" i="11"/>
  <c r="G13" i="11"/>
  <c r="G12" i="11"/>
  <c r="G11" i="11"/>
  <c r="E14" i="7" l="1"/>
  <c r="F14" i="7" s="1"/>
  <c r="C36" i="10" l="1"/>
  <c r="J28" i="10"/>
  <c r="F20" i="10"/>
  <c r="F28" i="10" l="1"/>
  <c r="J33" i="10"/>
  <c r="J32" i="10"/>
  <c r="J30" i="10"/>
  <c r="J29" i="10"/>
  <c r="J31" i="10"/>
  <c r="F29" i="10" l="1"/>
  <c r="F31" i="10"/>
  <c r="F30" i="10"/>
  <c r="F32" i="10"/>
  <c r="F33" i="10"/>
  <c r="B32" i="10"/>
  <c r="B33" i="10"/>
  <c r="B30" i="10"/>
  <c r="B31" i="10"/>
  <c r="B29" i="10"/>
  <c r="G357" i="8"/>
  <c r="G356" i="8"/>
  <c r="G355" i="8"/>
  <c r="G354" i="8"/>
  <c r="G353" i="8"/>
  <c r="G352" i="8"/>
  <c r="G351" i="8"/>
  <c r="G350" i="8"/>
  <c r="G349" i="8"/>
  <c r="G348" i="8"/>
  <c r="G347" i="8"/>
  <c r="G346" i="8"/>
  <c r="G345" i="8"/>
  <c r="G344" i="8"/>
  <c r="G343" i="8"/>
  <c r="G342" i="8"/>
  <c r="G341" i="8"/>
  <c r="G340" i="8"/>
  <c r="G339" i="8"/>
  <c r="G338" i="8"/>
  <c r="G337" i="8"/>
  <c r="G336" i="8"/>
  <c r="G335" i="8"/>
  <c r="G334" i="8"/>
  <c r="G333" i="8"/>
  <c r="G332" i="8"/>
  <c r="G331" i="8"/>
  <c r="G330" i="8"/>
  <c r="G329" i="8"/>
  <c r="G321" i="8"/>
  <c r="G320" i="8"/>
  <c r="G319" i="8"/>
  <c r="G318" i="8"/>
  <c r="G317" i="8"/>
  <c r="G316" i="8"/>
  <c r="G315" i="8"/>
  <c r="G314" i="8"/>
  <c r="G313" i="8"/>
  <c r="G312" i="8"/>
  <c r="G311" i="8"/>
  <c r="G310" i="8"/>
  <c r="G309" i="8"/>
  <c r="G308" i="8"/>
  <c r="G307" i="8"/>
  <c r="G306" i="8"/>
  <c r="G305" i="8"/>
  <c r="G304" i="8"/>
  <c r="G303" i="8"/>
  <c r="G302" i="8"/>
  <c r="G301" i="8"/>
  <c r="G300" i="8"/>
  <c r="G299" i="8"/>
  <c r="G298" i="8"/>
  <c r="G297" i="8"/>
  <c r="G296" i="8"/>
  <c r="G295" i="8"/>
  <c r="G294" i="8"/>
  <c r="G293" i="8"/>
  <c r="G285" i="8"/>
  <c r="G284" i="8"/>
  <c r="G283" i="8"/>
  <c r="G282" i="8"/>
  <c r="G281" i="8"/>
  <c r="G280" i="8"/>
  <c r="G279" i="8"/>
  <c r="G278" i="8"/>
  <c r="G277" i="8"/>
  <c r="G276" i="8"/>
  <c r="G275" i="8"/>
  <c r="G274" i="8"/>
  <c r="G273" i="8"/>
  <c r="G272" i="8"/>
  <c r="G271" i="8"/>
  <c r="G270" i="8"/>
  <c r="G269" i="8"/>
  <c r="G268" i="8"/>
  <c r="G267" i="8"/>
  <c r="G266" i="8"/>
  <c r="G265" i="8"/>
  <c r="G264" i="8"/>
  <c r="G263" i="8"/>
  <c r="G262" i="8"/>
  <c r="G261" i="8"/>
  <c r="G260" i="8"/>
  <c r="G259" i="8"/>
  <c r="G258" i="8"/>
  <c r="G257" i="8"/>
  <c r="G249" i="8"/>
  <c r="G248" i="8"/>
  <c r="G247" i="8"/>
  <c r="G246" i="8"/>
  <c r="G245" i="8"/>
  <c r="G244" i="8"/>
  <c r="G243" i="8"/>
  <c r="G242" i="8"/>
  <c r="G241" i="8"/>
  <c r="G240" i="8"/>
  <c r="G239" i="8"/>
  <c r="G238" i="8"/>
  <c r="G237" i="8"/>
  <c r="G236" i="8"/>
  <c r="G235" i="8"/>
  <c r="G234" i="8"/>
  <c r="G233" i="8"/>
  <c r="G232" i="8"/>
  <c r="G231" i="8"/>
  <c r="G230" i="8"/>
  <c r="G229" i="8"/>
  <c r="G228" i="8"/>
  <c r="G227" i="8"/>
  <c r="G226" i="8"/>
  <c r="G225" i="8"/>
  <c r="G224" i="8"/>
  <c r="G223" i="8"/>
  <c r="G222" i="8"/>
  <c r="G221" i="8"/>
  <c r="G213" i="8"/>
  <c r="G212" i="8"/>
  <c r="G211" i="8"/>
  <c r="G210" i="8"/>
  <c r="G209" i="8"/>
  <c r="G208" i="8"/>
  <c r="G207" i="8"/>
  <c r="G206" i="8"/>
  <c r="G205" i="8"/>
  <c r="G204" i="8"/>
  <c r="G203" i="8"/>
  <c r="G202" i="8"/>
  <c r="G201" i="8"/>
  <c r="G200" i="8"/>
  <c r="G199" i="8"/>
  <c r="G198" i="8"/>
  <c r="G197" i="8"/>
  <c r="G196" i="8"/>
  <c r="G195" i="8"/>
  <c r="G194" i="8"/>
  <c r="G193" i="8"/>
  <c r="G192" i="8"/>
  <c r="G191" i="8"/>
  <c r="G190" i="8"/>
  <c r="G189" i="8"/>
  <c r="G188" i="8"/>
  <c r="G187" i="8"/>
  <c r="G186" i="8"/>
  <c r="G185" i="8"/>
  <c r="G177" i="8"/>
  <c r="G176" i="8"/>
  <c r="G175" i="8"/>
  <c r="G174" i="8"/>
  <c r="G173" i="8"/>
  <c r="G172" i="8"/>
  <c r="G171" i="8"/>
  <c r="G170" i="8"/>
  <c r="G169" i="8"/>
  <c r="G168" i="8"/>
  <c r="G167" i="8"/>
  <c r="G166" i="8"/>
  <c r="G165" i="8"/>
  <c r="G164" i="8"/>
  <c r="G163" i="8"/>
  <c r="G162" i="8"/>
  <c r="G161" i="8"/>
  <c r="G160" i="8"/>
  <c r="G159" i="8"/>
  <c r="G158" i="8"/>
  <c r="G157" i="8"/>
  <c r="G156" i="8"/>
  <c r="G155" i="8"/>
  <c r="G154" i="8"/>
  <c r="G153" i="8"/>
  <c r="G152" i="8"/>
  <c r="G151" i="8"/>
  <c r="G150" i="8"/>
  <c r="G149" i="8"/>
  <c r="G141" i="8"/>
  <c r="G140" i="8"/>
  <c r="G139" i="8"/>
  <c r="G138" i="8"/>
  <c r="G137" i="8"/>
  <c r="G136" i="8"/>
  <c r="G135" i="8"/>
  <c r="G134" i="8"/>
  <c r="G133" i="8"/>
  <c r="G132" i="8"/>
  <c r="G131" i="8"/>
  <c r="G130" i="8"/>
  <c r="G129" i="8"/>
  <c r="G128" i="8"/>
  <c r="G127" i="8"/>
  <c r="G126" i="8"/>
  <c r="G125" i="8"/>
  <c r="G124" i="8"/>
  <c r="G123" i="8"/>
  <c r="G122" i="8"/>
  <c r="G121" i="8"/>
  <c r="G120" i="8"/>
  <c r="G119" i="8"/>
  <c r="G118" i="8"/>
  <c r="G117" i="8"/>
  <c r="G116" i="8"/>
  <c r="G115" i="8"/>
  <c r="G114" i="8"/>
  <c r="G113" i="8"/>
  <c r="G105" i="8"/>
  <c r="G104" i="8"/>
  <c r="G103" i="8"/>
  <c r="G102" i="8"/>
  <c r="G101" i="8"/>
  <c r="G100" i="8"/>
  <c r="G99" i="8"/>
  <c r="G98" i="8"/>
  <c r="G97" i="8"/>
  <c r="G96" i="8"/>
  <c r="G95" i="8"/>
  <c r="G94" i="8"/>
  <c r="G93" i="8"/>
  <c r="G92" i="8"/>
  <c r="G91" i="8"/>
  <c r="G90" i="8"/>
  <c r="G89" i="8"/>
  <c r="G88" i="8"/>
  <c r="G87" i="8"/>
  <c r="G86" i="8"/>
  <c r="G85" i="8"/>
  <c r="G84" i="8"/>
  <c r="G83" i="8"/>
  <c r="G82" i="8"/>
  <c r="G81" i="8"/>
  <c r="G80" i="8"/>
  <c r="G79" i="8"/>
  <c r="G78" i="8"/>
  <c r="G77" i="8"/>
  <c r="G69" i="8"/>
  <c r="G68" i="8"/>
  <c r="G67" i="8"/>
  <c r="G66" i="8"/>
  <c r="G65" i="8"/>
  <c r="G64" i="8"/>
  <c r="G63" i="8"/>
  <c r="G62" i="8"/>
  <c r="G61" i="8"/>
  <c r="G60" i="8"/>
  <c r="G59" i="8"/>
  <c r="G58" i="8"/>
  <c r="G57" i="8"/>
  <c r="G56" i="8"/>
  <c r="G55" i="8"/>
  <c r="G54" i="8"/>
  <c r="G53" i="8"/>
  <c r="G52" i="8"/>
  <c r="G51" i="8"/>
  <c r="G50" i="8"/>
  <c r="G49" i="8"/>
  <c r="G48" i="8"/>
  <c r="G47" i="8"/>
  <c r="G46" i="8"/>
  <c r="G45" i="8"/>
  <c r="G44" i="8"/>
  <c r="G43" i="8"/>
  <c r="G42" i="8"/>
  <c r="G41" i="8"/>
  <c r="K34" i="8"/>
  <c r="K38" i="8" s="1"/>
  <c r="K70" i="8" s="1"/>
  <c r="K74" i="8" s="1"/>
  <c r="K106" i="8" s="1"/>
  <c r="K110" i="8" s="1"/>
  <c r="K142" i="8" s="1"/>
  <c r="K146" i="8" s="1"/>
  <c r="K178" i="8" s="1"/>
  <c r="K182" i="8" s="1"/>
  <c r="K214" i="8" s="1"/>
  <c r="K218" i="8" s="1"/>
  <c r="K250" i="8" s="1"/>
  <c r="K254" i="8" s="1"/>
  <c r="K286" i="8" s="1"/>
  <c r="K290" i="8" s="1"/>
  <c r="K322" i="8" s="1"/>
  <c r="K326" i="8" s="1"/>
  <c r="K358" i="8" s="1"/>
  <c r="J34" i="8"/>
  <c r="J38" i="8" s="1"/>
  <c r="J70" i="8" s="1"/>
  <c r="J74" i="8" s="1"/>
  <c r="J106" i="8" s="1"/>
  <c r="J110" i="8" s="1"/>
  <c r="J142" i="8" s="1"/>
  <c r="J146" i="8" s="1"/>
  <c r="J178" i="8" s="1"/>
  <c r="J182" i="8" s="1"/>
  <c r="J214" i="8" s="1"/>
  <c r="J218" i="8" s="1"/>
  <c r="J250" i="8" s="1"/>
  <c r="J254" i="8" s="1"/>
  <c r="J286" i="8" s="1"/>
  <c r="J290" i="8" s="1"/>
  <c r="J322" i="8" s="1"/>
  <c r="J326" i="8" s="1"/>
  <c r="J358" i="8" s="1"/>
  <c r="I34" i="8"/>
  <c r="I38" i="8" s="1"/>
  <c r="I70" i="8" s="1"/>
  <c r="I74" i="8" s="1"/>
  <c r="I106" i="8" s="1"/>
  <c r="I110" i="8" s="1"/>
  <c r="I142" i="8" s="1"/>
  <c r="I146" i="8" s="1"/>
  <c r="I178" i="8" s="1"/>
  <c r="I182" i="8" s="1"/>
  <c r="I214" i="8" s="1"/>
  <c r="I218" i="8" s="1"/>
  <c r="I250" i="8" s="1"/>
  <c r="I254" i="8" s="1"/>
  <c r="I286" i="8" s="1"/>
  <c r="I290" i="8" s="1"/>
  <c r="I322" i="8" s="1"/>
  <c r="I326" i="8" s="1"/>
  <c r="I358" i="8" s="1"/>
  <c r="H34" i="8"/>
  <c r="H38" i="8" s="1"/>
  <c r="H70" i="8" s="1"/>
  <c r="H74" i="8" s="1"/>
  <c r="H106" i="8" s="1"/>
  <c r="H110" i="8" s="1"/>
  <c r="H142" i="8" s="1"/>
  <c r="H146" i="8" s="1"/>
  <c r="H178" i="8" s="1"/>
  <c r="H182" i="8" s="1"/>
  <c r="H214" i="8" s="1"/>
  <c r="H218" i="8" s="1"/>
  <c r="H250" i="8" s="1"/>
  <c r="H254" i="8" s="1"/>
  <c r="H286" i="8" s="1"/>
  <c r="H290" i="8" s="1"/>
  <c r="H322" i="8" s="1"/>
  <c r="H326" i="8" s="1"/>
  <c r="H358" i="8" s="1"/>
  <c r="H8" i="11" s="1"/>
  <c r="H36" i="11" s="1"/>
  <c r="H40" i="11" s="1"/>
  <c r="H72" i="11" s="1"/>
  <c r="H76" i="11" s="1"/>
  <c r="H108" i="11" s="1"/>
  <c r="H112" i="11" s="1"/>
  <c r="H144" i="11" s="1"/>
  <c r="H148" i="11" s="1"/>
  <c r="H180" i="11" s="1"/>
  <c r="H184" i="11" s="1"/>
  <c r="H216" i="11" s="1"/>
  <c r="H220" i="11" s="1"/>
  <c r="H252" i="11" s="1"/>
  <c r="H256" i="11" s="1"/>
  <c r="H288" i="11" s="1"/>
  <c r="H292" i="11" s="1"/>
  <c r="H324" i="11" s="1"/>
  <c r="H328" i="11" s="1"/>
  <c r="H360" i="11" s="1"/>
  <c r="G33" i="8"/>
  <c r="G32" i="8"/>
  <c r="G31" i="8"/>
  <c r="G30" i="8"/>
  <c r="G29" i="8"/>
  <c r="G28" i="8"/>
  <c r="G27" i="8"/>
  <c r="G26" i="8"/>
  <c r="G25" i="8"/>
  <c r="G24" i="8"/>
  <c r="G23" i="8"/>
  <c r="G22" i="8"/>
  <c r="G21" i="8"/>
  <c r="G20" i="8"/>
  <c r="G19" i="8"/>
  <c r="G18" i="8"/>
  <c r="G17" i="8"/>
  <c r="G16" i="8"/>
  <c r="G15" i="8"/>
  <c r="G14" i="8"/>
  <c r="G13" i="8"/>
  <c r="G12" i="8"/>
  <c r="G11" i="8"/>
  <c r="G10" i="8"/>
  <c r="G9" i="8"/>
  <c r="E36" i="10" l="1"/>
  <c r="C37" i="10" s="1"/>
  <c r="G34" i="8"/>
  <c r="G38" i="8" s="1"/>
  <c r="G70" i="8" s="1"/>
  <c r="G74" i="8" s="1"/>
  <c r="G106" i="8" s="1"/>
  <c r="G110" i="8" s="1"/>
  <c r="G142" i="8" s="1"/>
  <c r="G146" i="8" s="1"/>
  <c r="G178" i="8" s="1"/>
  <c r="G182" i="8" s="1"/>
  <c r="G214" i="8" s="1"/>
  <c r="G218" i="8" s="1"/>
  <c r="G250" i="8" s="1"/>
  <c r="G254" i="8" s="1"/>
  <c r="G286" i="8" s="1"/>
  <c r="G290" i="8" s="1"/>
  <c r="G322" i="8" s="1"/>
  <c r="G326" i="8" s="1"/>
  <c r="G358" i="8" s="1"/>
  <c r="G8" i="11" s="1"/>
  <c r="G36" i="11" s="1"/>
  <c r="G40" i="11" s="1"/>
  <c r="G72" i="11" s="1"/>
  <c r="G76" i="11" s="1"/>
  <c r="G108" i="11" s="1"/>
  <c r="G112" i="11" s="1"/>
  <c r="G144" i="11" s="1"/>
  <c r="G148" i="11" s="1"/>
  <c r="G180" i="11" s="1"/>
  <c r="G184" i="11" s="1"/>
  <c r="G216" i="11" s="1"/>
  <c r="G220" i="11" s="1"/>
  <c r="G252" i="11" s="1"/>
  <c r="G256" i="11" s="1"/>
  <c r="G288" i="11" s="1"/>
  <c r="G292" i="11" s="1"/>
  <c r="G324" i="11" s="1"/>
  <c r="G328" i="11" s="1"/>
  <c r="G360" i="11" s="1"/>
  <c r="D25" i="3" s="1"/>
  <c r="C30" i="7"/>
  <c r="F27" i="7"/>
  <c r="F24" i="7"/>
  <c r="F21" i="7"/>
  <c r="F20" i="7"/>
  <c r="F10" i="7"/>
  <c r="B27" i="7" l="1"/>
  <c r="B26" i="7"/>
  <c r="J21" i="7"/>
  <c r="C25" i="10"/>
  <c r="E25" i="10" s="1"/>
  <c r="E30" i="7"/>
  <c r="C31" i="7" s="1"/>
  <c r="F25" i="10" l="1"/>
  <c r="F20" i="3"/>
  <c r="J28" i="3"/>
  <c r="F28" i="3" l="1"/>
  <c r="J33" i="3"/>
  <c r="J32" i="3"/>
  <c r="B32" i="3"/>
  <c r="J29" i="3"/>
  <c r="J30" i="3"/>
  <c r="J31" i="3"/>
  <c r="B29" i="3" l="1"/>
  <c r="F29" i="3"/>
  <c r="F32" i="3"/>
  <c r="B33" i="3"/>
  <c r="F33" i="3"/>
  <c r="B31" i="3"/>
  <c r="F31" i="3"/>
  <c r="B30" i="3"/>
  <c r="F30" i="3"/>
  <c r="F25" i="3"/>
  <c r="C36" i="3"/>
  <c r="E36" i="3" l="1"/>
  <c r="C37" i="3" s="1"/>
  <c r="J29" i="7"/>
  <c r="B21" i="7"/>
  <c r="J2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0" authorId="0" shapeId="0" xr:uid="{F62059EF-7E8D-44DA-A7A0-1DDA57C233B5}">
      <text>
        <r>
          <rPr>
            <b/>
            <sz val="10"/>
            <color indexed="81"/>
            <rFont val="MS P ゴシック"/>
            <family val="3"/>
            <charset val="128"/>
          </rPr>
          <t>契約書の調印者を記入してください。
押印は不要です。</t>
        </r>
      </text>
    </comment>
    <comment ref="D15" authorId="0" shapeId="0" xr:uid="{F7B3708F-9181-4763-8EF3-E609E1318B25}">
      <text>
        <r>
          <rPr>
            <b/>
            <sz val="10"/>
            <color indexed="81"/>
            <rFont val="MS P ゴシック"/>
            <family val="3"/>
            <charset val="128"/>
          </rPr>
          <t>令和7年度に締結した契約書に記載の番号
（25-XXXXXXXXX）を記入してください。</t>
        </r>
      </text>
    </comment>
    <comment ref="E20" authorId="0" shapeId="0" xr:uid="{C5B5A501-BE0A-406F-8A73-80D0E565C322}">
      <text>
        <r>
          <rPr>
            <b/>
            <sz val="10"/>
            <color theme="1"/>
            <rFont val="MS P ゴシック"/>
            <family val="3"/>
            <charset val="128"/>
          </rPr>
          <t>このエクセル中に「中間報告の記入例」シートがあります。説明を確認してから記入してください。</t>
        </r>
      </text>
    </comment>
    <comment ref="B25" authorId="0" shapeId="0" xr:uid="{9EC0913E-93EC-4EF4-B4B1-7CCD73FC1E9F}">
      <text>
        <r>
          <rPr>
            <b/>
            <sz val="10"/>
            <color indexed="81"/>
            <rFont val="MS P ゴシック"/>
            <family val="3"/>
            <charset val="128"/>
          </rPr>
          <t>令和7年度に締結した契約書の「マッチングファンド計画」に記載されている自己資金の金額を記入してください。</t>
        </r>
      </text>
    </comment>
    <comment ref="D25" authorId="0" shapeId="0" xr:uid="{C2AC000C-5B09-487E-8110-8482699ED455}">
      <text>
        <r>
          <rPr>
            <b/>
            <u/>
            <sz val="10"/>
            <color indexed="10"/>
            <rFont val="MS P ゴシック"/>
            <family val="3"/>
            <charset val="128"/>
          </rPr>
          <t>10/1以降に支出する分</t>
        </r>
        <r>
          <rPr>
            <b/>
            <sz val="10"/>
            <color indexed="81"/>
            <rFont val="MS P ゴシック"/>
            <family val="3"/>
            <charset val="128"/>
          </rPr>
          <t>の金額を記入してください。</t>
        </r>
      </text>
    </comment>
    <comment ref="B27" authorId="0" shapeId="0" xr:uid="{5B40A028-0F7F-42B7-80FF-14215388F8B3}">
      <text>
        <r>
          <rPr>
            <b/>
            <sz val="10"/>
            <color indexed="81"/>
            <rFont val="MS P ゴシック"/>
            <family val="3"/>
            <charset val="128"/>
          </rPr>
          <t>このエクセル中に「中間報告の記入例」シートがあります。説明を確認してから記入してください。</t>
        </r>
      </text>
    </comment>
    <comment ref="B39" authorId="0" shapeId="0" xr:uid="{4D781E7A-0E9D-4AB4-A3A6-EEE5C73F5BFC}">
      <text>
        <r>
          <rPr>
            <b/>
            <sz val="10"/>
            <color indexed="81"/>
            <rFont val="MS P ゴシック"/>
            <family val="3"/>
            <charset val="128"/>
          </rPr>
          <t>チェックを入れてください。
委託研究費、自己資金ともに、金融機関からの振込以外の支払方法は認められませんので、ご注意ください。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0" authorId="0" shapeId="0" xr:uid="{D93229F8-CB46-414E-BDEB-EF8DC21F93C7}">
      <text>
        <r>
          <rPr>
            <b/>
            <sz val="10"/>
            <color indexed="81"/>
            <rFont val="MS P ゴシック"/>
            <family val="3"/>
            <charset val="128"/>
          </rPr>
          <t>契約書の調印者を記入してください。
押印は不要です。</t>
        </r>
      </text>
    </comment>
    <comment ref="D15" authorId="0" shapeId="0" xr:uid="{2DF922BC-7CC8-4BB8-B7FE-5065DD3090D6}">
      <text>
        <r>
          <rPr>
            <b/>
            <sz val="10"/>
            <color indexed="81"/>
            <rFont val="MS P ゴシック"/>
            <family val="3"/>
            <charset val="128"/>
          </rPr>
          <t>令和7年度に締結した契約書に記載の番号（25-XXXXXXXXX）を記入してください。</t>
        </r>
      </text>
    </comment>
    <comment ref="E20" authorId="0" shapeId="0" xr:uid="{49922DBF-3E6D-40C9-B771-389A269FC450}">
      <text>
        <r>
          <rPr>
            <b/>
            <sz val="10"/>
            <color indexed="81"/>
            <rFont val="MS P ゴシック"/>
            <family val="3"/>
            <charset val="128"/>
          </rPr>
          <t>このエクセル中に「年度末報告の記入例」シートがあります。説明を確認してから記入してください。</t>
        </r>
      </text>
    </comment>
    <comment ref="B25" authorId="0" shapeId="0" xr:uid="{099CECC5-332B-4540-9B38-263C2B40534C}">
      <text>
        <r>
          <rPr>
            <b/>
            <sz val="10"/>
            <color indexed="81"/>
            <rFont val="MS P ゴシック"/>
            <family val="3"/>
            <charset val="128"/>
          </rPr>
          <t>令和7年度に締結した契約書の「マッチングファンド計画」に記載されている自己資金の金額を入力してください。</t>
        </r>
      </text>
    </comment>
    <comment ref="B27" authorId="0" shapeId="0" xr:uid="{76BAA49B-9146-47A5-B985-E924CC3A677C}">
      <text>
        <r>
          <rPr>
            <b/>
            <sz val="10"/>
            <color indexed="81"/>
            <rFont val="MS P ゴシック"/>
            <family val="3"/>
            <charset val="128"/>
          </rPr>
          <t>このエクセル中に「年度末報告の記入例」シートがあります。説明を確認してから記入してください。</t>
        </r>
      </text>
    </comment>
    <comment ref="B39" authorId="0" shapeId="0" xr:uid="{2C0B24C1-1073-41CF-9E37-922CB427219F}">
      <text>
        <r>
          <rPr>
            <b/>
            <sz val="10"/>
            <color indexed="81"/>
            <rFont val="MS P ゴシック"/>
            <family val="3"/>
            <charset val="128"/>
          </rPr>
          <t>チェックを入れてください。
委託研究費、自己資金ともに、金融機関からの振込以外の支払方法は認められませんので、ご注意ください。</t>
        </r>
      </text>
    </comment>
  </commentList>
</comments>
</file>

<file path=xl/sharedStrings.xml><?xml version="1.0" encoding="utf-8"?>
<sst xmlns="http://schemas.openxmlformats.org/spreadsheetml/2006/main" count="506" uniqueCount="101">
  <si>
    <t>自己資金</t>
    <rPh sb="0" eb="2">
      <t>ジコ</t>
    </rPh>
    <rPh sb="2" eb="4">
      <t>シキン</t>
    </rPh>
    <phoneticPr fontId="2"/>
  </si>
  <si>
    <t>企業負担額</t>
    <rPh sb="0" eb="2">
      <t>キギョウ</t>
    </rPh>
    <rPh sb="2" eb="4">
      <t>フタン</t>
    </rPh>
    <rPh sb="4" eb="5">
      <t>ガク</t>
    </rPh>
    <phoneticPr fontId="2"/>
  </si>
  <si>
    <t>マッチング係数</t>
    <rPh sb="5" eb="7">
      <t>ケイスウ</t>
    </rPh>
    <phoneticPr fontId="2"/>
  </si>
  <si>
    <t>部署・職名</t>
    <rPh sb="0" eb="2">
      <t>ブショ</t>
    </rPh>
    <rPh sb="3" eb="5">
      <t>ショクメイ</t>
    </rPh>
    <phoneticPr fontId="2"/>
  </si>
  <si>
    <t>契約番号</t>
    <rPh sb="0" eb="2">
      <t>ケイヤク</t>
    </rPh>
    <rPh sb="2" eb="4">
      <t>バンゴウ</t>
    </rPh>
    <phoneticPr fontId="2"/>
  </si>
  <si>
    <t>研究タイプ</t>
    <rPh sb="0" eb="2">
      <t>ケンキュウ</t>
    </rPh>
    <phoneticPr fontId="2"/>
  </si>
  <si>
    <t>研究領域</t>
    <rPh sb="0" eb="2">
      <t>ケンキュウ</t>
    </rPh>
    <rPh sb="2" eb="4">
      <t>リョウイキ</t>
    </rPh>
    <phoneticPr fontId="2"/>
  </si>
  <si>
    <t>研究題目</t>
    <rPh sb="0" eb="2">
      <t>ケンキュウ</t>
    </rPh>
    <rPh sb="2" eb="4">
      <t>ダイモク</t>
    </rPh>
    <phoneticPr fontId="2"/>
  </si>
  <si>
    <r>
      <t xml:space="preserve">委託研究費
</t>
    </r>
    <r>
      <rPr>
        <sz val="9"/>
        <color theme="1"/>
        <rFont val="ＭＳ Ｐゴシック"/>
        <family val="3"/>
        <charset val="128"/>
      </rPr>
      <t>(直接経費＋間接経費)</t>
    </r>
    <rPh sb="0" eb="2">
      <t>イタク</t>
    </rPh>
    <rPh sb="2" eb="4">
      <t>ケンキュウ</t>
    </rPh>
    <rPh sb="4" eb="5">
      <t>ヒ</t>
    </rPh>
    <rPh sb="7" eb="9">
      <t>チョクセツ</t>
    </rPh>
    <rPh sb="9" eb="11">
      <t>ケイヒ</t>
    </rPh>
    <rPh sb="12" eb="14">
      <t>カンセツ</t>
    </rPh>
    <rPh sb="14" eb="16">
      <t>ケイヒ</t>
    </rPh>
    <phoneticPr fontId="2"/>
  </si>
  <si>
    <t>備考</t>
    <rPh sb="0" eb="2">
      <t>ビコウ</t>
    </rPh>
    <phoneticPr fontId="2"/>
  </si>
  <si>
    <t>予算額(A)</t>
    <rPh sb="0" eb="3">
      <t>ヨサンガク</t>
    </rPh>
    <phoneticPr fontId="2"/>
  </si>
  <si>
    <r>
      <t xml:space="preserve">合計（D）
</t>
    </r>
    <r>
      <rPr>
        <sz val="9"/>
        <color theme="1"/>
        <rFont val="ＭＳ Ｐゴシック"/>
        <family val="3"/>
        <charset val="128"/>
      </rPr>
      <t>=（B）+（C）</t>
    </r>
    <rPh sb="0" eb="2">
      <t>ゴウケイ</t>
    </rPh>
    <phoneticPr fontId="2"/>
  </si>
  <si>
    <r>
      <t xml:space="preserve">差引額(E)
</t>
    </r>
    <r>
      <rPr>
        <sz val="9"/>
        <color theme="1"/>
        <rFont val="ＭＳ Ｐゴシック"/>
        <family val="3"/>
        <charset val="128"/>
      </rPr>
      <t>=(D)-(A)</t>
    </r>
    <rPh sb="0" eb="2">
      <t>サシヒキ</t>
    </rPh>
    <rPh sb="2" eb="3">
      <t>ガク</t>
    </rPh>
    <phoneticPr fontId="2"/>
  </si>
  <si>
    <t>(円)</t>
  </si>
  <si>
    <t>所属部署</t>
    <rPh sb="0" eb="2">
      <t>ショゾク</t>
    </rPh>
    <rPh sb="2" eb="4">
      <t>ブショ</t>
    </rPh>
    <phoneticPr fontId="2"/>
  </si>
  <si>
    <t>契　約
担当者</t>
    <rPh sb="0" eb="1">
      <t>チギリ</t>
    </rPh>
    <rPh sb="2" eb="3">
      <t>ヤク</t>
    </rPh>
    <rPh sb="4" eb="7">
      <t>タントウシャ</t>
    </rPh>
    <phoneticPr fontId="2"/>
  </si>
  <si>
    <t>研　究
担当者</t>
    <rPh sb="0" eb="1">
      <t>ケン</t>
    </rPh>
    <rPh sb="2" eb="3">
      <t>キワム</t>
    </rPh>
    <rPh sb="4" eb="7">
      <t>タントウシャ</t>
    </rPh>
    <phoneticPr fontId="2"/>
  </si>
  <si>
    <t>職　　　名</t>
    <rPh sb="0" eb="1">
      <t>ショク</t>
    </rPh>
    <rPh sb="4" eb="5">
      <t>ナ</t>
    </rPh>
    <phoneticPr fontId="2"/>
  </si>
  <si>
    <t>氏　　　名</t>
    <rPh sb="0" eb="1">
      <t>シ</t>
    </rPh>
    <rPh sb="4" eb="5">
      <t>ナ</t>
    </rPh>
    <phoneticPr fontId="2"/>
  </si>
  <si>
    <t>機　関　名</t>
    <rPh sb="0" eb="1">
      <t>キ</t>
    </rPh>
    <rPh sb="2" eb="3">
      <t>カン</t>
    </rPh>
    <rPh sb="4" eb="5">
      <t>メイ</t>
    </rPh>
    <phoneticPr fontId="2"/>
  </si>
  <si>
    <t>機　関　の
所　在　地</t>
    <phoneticPr fontId="2"/>
  </si>
  <si>
    <t>国立研究開発法人科学技術振興機構</t>
    <rPh sb="0" eb="8">
      <t>コクリツケンキュウカイハツホウジン</t>
    </rPh>
    <rPh sb="8" eb="16">
      <t>カガクギジュツシンコウキコウ</t>
    </rPh>
    <phoneticPr fontId="2"/>
  </si>
  <si>
    <t>分任研究契約担当者　殿</t>
    <rPh sb="0" eb="4">
      <t>ブンニンケンキュウ</t>
    </rPh>
    <rPh sb="4" eb="6">
      <t>ケイヤク</t>
    </rPh>
    <rPh sb="6" eb="9">
      <t>タントウシャ</t>
    </rPh>
    <rPh sb="10" eb="11">
      <t>ドノ</t>
    </rPh>
    <phoneticPr fontId="2"/>
  </si>
  <si>
    <r>
      <t xml:space="preserve">差引額(C)
</t>
    </r>
    <r>
      <rPr>
        <sz val="9"/>
        <color theme="1"/>
        <rFont val="ＭＳ Ｐゴシック"/>
        <family val="3"/>
        <charset val="128"/>
      </rPr>
      <t>=(B)-(A)</t>
    </r>
    <rPh sb="0" eb="2">
      <t>サシヒキ</t>
    </rPh>
    <rPh sb="2" eb="3">
      <t>ガク</t>
    </rPh>
    <phoneticPr fontId="2"/>
  </si>
  <si>
    <t>(円)</t>
    <phoneticPr fontId="2"/>
  </si>
  <si>
    <t>委託研究費 合計</t>
    <phoneticPr fontId="2"/>
  </si>
  <si>
    <t>企業負担額 合計</t>
    <phoneticPr fontId="2"/>
  </si>
  <si>
    <t>研究期間通算</t>
    <phoneticPr fontId="2"/>
  </si>
  <si>
    <t>自己資金決算表</t>
    <rPh sb="0" eb="2">
      <t>ジコ</t>
    </rPh>
    <rPh sb="2" eb="4">
      <t>シキン</t>
    </rPh>
    <rPh sb="4" eb="6">
      <t>ケッサン</t>
    </rPh>
    <rPh sb="6" eb="7">
      <t>ヒョウ</t>
    </rPh>
    <phoneticPr fontId="2"/>
  </si>
  <si>
    <t>当事業年度の支出状況等は以下の通り。</t>
    <rPh sb="0" eb="1">
      <t>トウ</t>
    </rPh>
    <rPh sb="1" eb="3">
      <t>ジギョウ</t>
    </rPh>
    <rPh sb="3" eb="5">
      <t>ネンド</t>
    </rPh>
    <rPh sb="6" eb="8">
      <t>シシュツ</t>
    </rPh>
    <rPh sb="8" eb="10">
      <t>ジョウキョウ</t>
    </rPh>
    <rPh sb="10" eb="11">
      <t>トウ</t>
    </rPh>
    <rPh sb="12" eb="14">
      <t>イカ</t>
    </rPh>
    <rPh sb="15" eb="16">
      <t>トオ</t>
    </rPh>
    <phoneticPr fontId="2"/>
  </si>
  <si>
    <t>その他</t>
    <rPh sb="2" eb="3">
      <t>タ</t>
    </rPh>
    <phoneticPr fontId="2"/>
  </si>
  <si>
    <t>マッチングファンド状況表（※）</t>
    <rPh sb="9" eb="11">
      <t>ジョウキョウ</t>
    </rPh>
    <rPh sb="11" eb="12">
      <t>ヒョウ</t>
    </rPh>
    <phoneticPr fontId="2"/>
  </si>
  <si>
    <t>（※）翌事業年度以降の金額は、研究計画書を参照し、計画額を記入してください。</t>
    <rPh sb="15" eb="17">
      <t>ケンキュウ</t>
    </rPh>
    <rPh sb="17" eb="19">
      <t>ケイカク</t>
    </rPh>
    <rPh sb="19" eb="20">
      <t>ショ</t>
    </rPh>
    <rPh sb="21" eb="23">
      <t>サンショウ</t>
    </rPh>
    <rPh sb="25" eb="27">
      <t>ケイカク</t>
    </rPh>
    <rPh sb="29" eb="31">
      <t>キニュウ</t>
    </rPh>
    <phoneticPr fontId="2"/>
  </si>
  <si>
    <t>研究期間</t>
    <rPh sb="0" eb="2">
      <t>ケンキュウ</t>
    </rPh>
    <rPh sb="2" eb="4">
      <t>キカン</t>
    </rPh>
    <phoneticPr fontId="2"/>
  </si>
  <si>
    <t>（単位：円）</t>
  </si>
  <si>
    <t>CREST</t>
  </si>
  <si>
    <t>さきがけ</t>
  </si>
  <si>
    <t>ERATO</t>
  </si>
  <si>
    <t>ACCEL</t>
  </si>
  <si>
    <t>ACT-C</t>
  </si>
  <si>
    <t>ACT-I</t>
  </si>
  <si>
    <t>ALCA</t>
  </si>
  <si>
    <t>RISTEX</t>
  </si>
  <si>
    <t>未来社会創造事業(大規模プロジェクト型)</t>
  </si>
  <si>
    <t>未来社会創造事業(探索加速型(探索研究))</t>
  </si>
  <si>
    <t>未来社会創造事業(探索加速型(本格研究ACCEL型))</t>
  </si>
  <si>
    <t>SATREPS</t>
  </si>
  <si>
    <t>SICORP</t>
  </si>
  <si>
    <t>J-RAPID</t>
  </si>
  <si>
    <t>日本－台湾研究交流</t>
  </si>
  <si>
    <t>ベルモント・フォーラム</t>
  </si>
  <si>
    <t>SIP(革新的燃焼技術)</t>
  </si>
  <si>
    <t>SIP(革新的構造材料)</t>
  </si>
  <si>
    <t>SIP(エネルギーキャリア)</t>
  </si>
  <si>
    <t>SIP(インフラ維持管理・更新・マネジメント技術)</t>
  </si>
  <si>
    <t>SIP(レジリエントな防災・減災機能の強化)</t>
  </si>
  <si>
    <t>その他</t>
  </si>
  <si>
    <t>機関名</t>
  </si>
  <si>
    <t>令和</t>
  </si>
  <si>
    <t>出金年月日</t>
  </si>
  <si>
    <t>摘　　要</t>
  </si>
  <si>
    <t>備　　　　　　　　　考</t>
  </si>
  <si>
    <t>伝票番号</t>
  </si>
  <si>
    <t>支払先</t>
  </si>
  <si>
    <t>計</t>
  </si>
  <si>
    <t>前ページより繰り越し</t>
  </si>
  <si>
    <t>中間支出額（B）</t>
    <rPh sb="0" eb="2">
      <t>チュウカン</t>
    </rPh>
    <rPh sb="2" eb="4">
      <t>シシュツ</t>
    </rPh>
    <rPh sb="4" eb="5">
      <t>ガク</t>
    </rPh>
    <phoneticPr fontId="2"/>
  </si>
  <si>
    <t>研究成果最適展開支援プログラム　産学共同（本格型）</t>
    <phoneticPr fontId="2"/>
  </si>
  <si>
    <t>決算額（B）</t>
    <rPh sb="0" eb="2">
      <t>ケッサン</t>
    </rPh>
    <rPh sb="2" eb="3">
      <t>ガク</t>
    </rPh>
    <phoneticPr fontId="2"/>
  </si>
  <si>
    <t>年度［ 自己資金 ］支出明細</t>
  </si>
  <si>
    <t>検収年月日</t>
  </si>
  <si>
    <t>支　　出</t>
  </si>
  <si>
    <t>支出費目</t>
  </si>
  <si>
    <t>物品費</t>
  </si>
  <si>
    <t>旅　費</t>
  </si>
  <si>
    <t>人件費・謝金</t>
  </si>
  <si>
    <t>下期 決算見込額（C）</t>
    <rPh sb="0" eb="2">
      <t>シモキ</t>
    </rPh>
    <rPh sb="3" eb="5">
      <t>ケッサン</t>
    </rPh>
    <rPh sb="5" eb="7">
      <t>ミコミ</t>
    </rPh>
    <rPh sb="7" eb="8">
      <t>ガク</t>
    </rPh>
    <rPh sb="8" eb="9">
      <t>テイガク</t>
    </rPh>
    <phoneticPr fontId="2"/>
  </si>
  <si>
    <t>年度［ 自己資金 ］支出明細</t>
    <phoneticPr fontId="10"/>
  </si>
  <si>
    <t>支出明細（中間報告）より繰り越し</t>
    <rPh sb="0" eb="2">
      <t>シシュツ</t>
    </rPh>
    <rPh sb="2" eb="4">
      <t>メイサイ</t>
    </rPh>
    <rPh sb="5" eb="7">
      <t>チュウカン</t>
    </rPh>
    <rPh sb="7" eb="9">
      <t>ホウコク</t>
    </rPh>
    <phoneticPr fontId="2"/>
  </si>
  <si>
    <t>ＪＳＴ使用欄</t>
    <rPh sb="3" eb="5">
      <t>シヨウ</t>
    </rPh>
    <rPh sb="5" eb="6">
      <t>ラン</t>
    </rPh>
    <phoneticPr fontId="2"/>
  </si>
  <si>
    <t>自己資金決算表</t>
    <phoneticPr fontId="2"/>
  </si>
  <si>
    <t>マッチングファンド状況表（※）</t>
    <phoneticPr fontId="2"/>
  </si>
  <si>
    <t>経理様式59</t>
    <rPh sb="0" eb="2">
      <t>ケイリ</t>
    </rPh>
    <rPh sb="2" eb="4">
      <t>ヨウシキ</t>
    </rPh>
    <phoneticPr fontId="2"/>
  </si>
  <si>
    <r>
      <t>委託研究費
（</t>
    </r>
    <r>
      <rPr>
        <sz val="9"/>
        <color theme="1"/>
        <rFont val="ＭＳ Ｐゴシック"/>
        <family val="3"/>
        <charset val="128"/>
      </rPr>
      <t>直接経費 + 間接経費）</t>
    </r>
    <rPh sb="0" eb="2">
      <t>イタク</t>
    </rPh>
    <rPh sb="2" eb="4">
      <t>ケンキュウ</t>
    </rPh>
    <rPh sb="4" eb="5">
      <t>ヒ</t>
    </rPh>
    <rPh sb="7" eb="9">
      <t>チョクセツ</t>
    </rPh>
    <rPh sb="9" eb="11">
      <t>ケイヒ</t>
    </rPh>
    <rPh sb="14" eb="16">
      <t>カンセツ</t>
    </rPh>
    <rPh sb="16" eb="18">
      <t>ケイヒ</t>
    </rPh>
    <phoneticPr fontId="2"/>
  </si>
  <si>
    <t>予算額（A）</t>
    <rPh sb="0" eb="3">
      <t>ヨサンガク</t>
    </rPh>
    <phoneticPr fontId="2"/>
  </si>
  <si>
    <t>中間支出額（B）</t>
    <rPh sb="0" eb="2">
      <t>チュウカン</t>
    </rPh>
    <rPh sb="2" eb="4">
      <t>シシュツ</t>
    </rPh>
    <phoneticPr fontId="2"/>
  </si>
  <si>
    <t>下期 決算見込額（C）</t>
    <rPh sb="0" eb="2">
      <t>シモキ</t>
    </rPh>
    <rPh sb="3" eb="5">
      <t>ケッサン</t>
    </rPh>
    <rPh sb="5" eb="7">
      <t>ミコミ</t>
    </rPh>
    <rPh sb="7" eb="8">
      <t>ガク</t>
    </rPh>
    <phoneticPr fontId="2"/>
  </si>
  <si>
    <r>
      <t xml:space="preserve">差引額（E）
</t>
    </r>
    <r>
      <rPr>
        <sz val="9"/>
        <color theme="1"/>
        <rFont val="ＭＳ Ｐゴシック"/>
        <family val="3"/>
        <charset val="128"/>
      </rPr>
      <t>=（D）-（A）</t>
    </r>
    <rPh sb="0" eb="2">
      <t>サシヒキ</t>
    </rPh>
    <rPh sb="2" eb="3">
      <t>ガク</t>
    </rPh>
    <phoneticPr fontId="2"/>
  </si>
  <si>
    <r>
      <t xml:space="preserve">差引額（C）
</t>
    </r>
    <r>
      <rPr>
        <sz val="9"/>
        <color theme="1"/>
        <rFont val="ＭＳ Ｐゴシック"/>
        <family val="3"/>
        <charset val="128"/>
      </rPr>
      <t>=（B）-（A）</t>
    </r>
    <rPh sb="0" eb="2">
      <t>サシヒキ</t>
    </rPh>
    <rPh sb="2" eb="3">
      <t>ガク</t>
    </rPh>
    <phoneticPr fontId="2"/>
  </si>
  <si>
    <t xml:space="preserve">
マッチングファンドで計上している委託研究費及び自己資金について、支払は以下の通り。</t>
    <phoneticPr fontId="2"/>
  </si>
  <si>
    <t>全件振込としている（手形、相殺決済、電子記録債権による決済、売掛債権一括信託などはない）</t>
    <phoneticPr fontId="2"/>
  </si>
  <si>
    <t xml:space="preserve">
マッチングファンドで計上している委託研究費及び自己資金について、支払は以下の通り。</t>
    <phoneticPr fontId="2"/>
  </si>
  <si>
    <t>全件振込としている（手形、相殺決済、電子記録債権による決済、売掛債権一括信託などはない）</t>
    <phoneticPr fontId="2"/>
  </si>
  <si>
    <t>令和7年度　自己資金・マッチングファンド実績報告書　中間報告</t>
    <rPh sb="0" eb="2">
      <t>レイワ</t>
    </rPh>
    <rPh sb="3" eb="5">
      <t>ネンド</t>
    </rPh>
    <rPh sb="6" eb="8">
      <t>ジコ</t>
    </rPh>
    <rPh sb="8" eb="10">
      <t>シキン</t>
    </rPh>
    <rPh sb="20" eb="22">
      <t>ジッセキ</t>
    </rPh>
    <rPh sb="22" eb="25">
      <t>ホウコクショ</t>
    </rPh>
    <rPh sb="26" eb="28">
      <t>チュウカン</t>
    </rPh>
    <rPh sb="28" eb="30">
      <t>ホウコク</t>
    </rPh>
    <phoneticPr fontId="2"/>
  </si>
  <si>
    <t>令和7年9月30日現在</t>
    <phoneticPr fontId="2"/>
  </si>
  <si>
    <t>25-</t>
    <phoneticPr fontId="2"/>
  </si>
  <si>
    <t>【250401】</t>
    <phoneticPr fontId="2"/>
  </si>
  <si>
    <t>令和7年度　自己資金・マッチングファンド実績報告書</t>
    <rPh sb="0" eb="2">
      <t>レイワ</t>
    </rPh>
    <rPh sb="3" eb="5">
      <t>ネンド</t>
    </rPh>
    <rPh sb="6" eb="8">
      <t>ジコ</t>
    </rPh>
    <rPh sb="8" eb="10">
      <t>シキン</t>
    </rPh>
    <rPh sb="20" eb="22">
      <t>ジッセキ</t>
    </rPh>
    <rPh sb="22" eb="25">
      <t>ホウコクショ</t>
    </rPh>
    <phoneticPr fontId="2"/>
  </si>
  <si>
    <t>令和8年3月31日現在</t>
    <rPh sb="0" eb="2">
      <t>レイワ</t>
    </rPh>
    <rPh sb="3" eb="4">
      <t>ネン</t>
    </rPh>
    <rPh sb="5" eb="6">
      <t>ガツ</t>
    </rPh>
    <rPh sb="8" eb="9">
      <t>ニチ</t>
    </rPh>
    <rPh sb="9" eb="11">
      <t>ゲンザイ</t>
    </rPh>
    <phoneticPr fontId="2"/>
  </si>
  <si>
    <r>
      <t>令和7年度　自己資金・マッチングファンド実績報告書　</t>
    </r>
    <r>
      <rPr>
        <b/>
        <sz val="14"/>
        <color rgb="FFFF0000"/>
        <rFont val="ＭＳ Ｐゴシック"/>
        <family val="3"/>
        <charset val="128"/>
      </rPr>
      <t>中間報告</t>
    </r>
    <r>
      <rPr>
        <b/>
        <sz val="14"/>
        <color theme="1"/>
        <rFont val="ＭＳ Ｐゴシック"/>
        <family val="3"/>
        <charset val="128"/>
      </rPr>
      <t>　（記入例）</t>
    </r>
    <rPh sb="0" eb="2">
      <t>レイワ</t>
    </rPh>
    <rPh sb="3" eb="5">
      <t>ネンド</t>
    </rPh>
    <rPh sb="6" eb="8">
      <t>ジコ</t>
    </rPh>
    <rPh sb="8" eb="10">
      <t>シキン</t>
    </rPh>
    <rPh sb="20" eb="22">
      <t>ジッセキ</t>
    </rPh>
    <rPh sb="22" eb="25">
      <t>ホウコクショ</t>
    </rPh>
    <rPh sb="26" eb="30">
      <t>チュウカンホウコク</t>
    </rPh>
    <rPh sb="32" eb="35">
      <t>キニュウレイ</t>
    </rPh>
    <phoneticPr fontId="2"/>
  </si>
  <si>
    <r>
      <t>令和7年度　自己資金・マッチングファンド実績報告書　</t>
    </r>
    <r>
      <rPr>
        <b/>
        <sz val="14"/>
        <color rgb="FFFF0000"/>
        <rFont val="ＭＳ Ｐゴシック"/>
        <family val="3"/>
        <charset val="128"/>
      </rPr>
      <t>年度末報告</t>
    </r>
    <r>
      <rPr>
        <b/>
        <sz val="14"/>
        <rFont val="ＭＳ Ｐゴシック"/>
        <family val="3"/>
        <charset val="128"/>
      </rPr>
      <t>　（記入例）</t>
    </r>
    <rPh sb="0" eb="2">
      <t>レイワ</t>
    </rPh>
    <rPh sb="3" eb="5">
      <t>ネンド</t>
    </rPh>
    <rPh sb="6" eb="8">
      <t>ジコ</t>
    </rPh>
    <rPh sb="8" eb="10">
      <t>シキン</t>
    </rPh>
    <rPh sb="20" eb="22">
      <t>ジッセキ</t>
    </rPh>
    <rPh sb="22" eb="25">
      <t>ホウコクショ</t>
    </rPh>
    <rPh sb="26" eb="29">
      <t>ネンドマツ</t>
    </rPh>
    <rPh sb="29" eb="31">
      <t>ホウコク</t>
    </rPh>
    <rPh sb="33" eb="36">
      <t>キニュウレイ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</si>
</sst>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Red]\-0\ "/>
    <numFmt numFmtId="177" formatCode="0&quot;年&quot;&quot;度&quot;"/>
    <numFmt numFmtId="178" formatCode="ggge&quot;年度&quot;"/>
    <numFmt numFmtId="179" formatCode="ggge&quot;年&quot;m&quot;月&quot;d&quot;日&quot;&quot;から&quot;"/>
    <numFmt numFmtId="180" formatCode="ggge&quot;年&quot;m&quot;月&quot;d&quot;日&quot;&quot;まで&quot;"/>
    <numFmt numFmtId="181" formatCode="0&quot;年度&quot;"/>
    <numFmt numFmtId="182" formatCode="0_ "/>
  </numFmts>
  <fonts count="22">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b/>
      <sz val="11"/>
      <color theme="1"/>
      <name val="ＭＳ Ｐゴシック"/>
      <family val="3"/>
      <charset val="128"/>
    </font>
    <font>
      <b/>
      <sz val="11"/>
      <color rgb="FFFF0000"/>
      <name val="ＭＳ Ｐゴシック"/>
      <family val="3"/>
      <charset val="128"/>
    </font>
    <font>
      <b/>
      <sz val="14"/>
      <color theme="1"/>
      <name val="ＭＳ Ｐゴシック"/>
      <family val="3"/>
      <charset val="128"/>
    </font>
    <font>
      <sz val="9"/>
      <color theme="1"/>
      <name val="ＭＳ Ｐゴシック"/>
      <family val="3"/>
      <charset val="128"/>
    </font>
    <font>
      <sz val="10"/>
      <color theme="1"/>
      <name val="ＭＳ Ｐゴシック"/>
      <family val="3"/>
      <charset val="128"/>
    </font>
    <font>
      <sz val="11"/>
      <name val="ＭＳ Ｐゴシック"/>
      <family val="3"/>
      <charset val="128"/>
    </font>
    <font>
      <sz val="11"/>
      <color rgb="FF9C0006"/>
      <name val="游ゴシック"/>
      <family val="2"/>
      <charset val="128"/>
      <scheme val="minor"/>
    </font>
    <font>
      <sz val="6"/>
      <name val="ＭＳ Ｐゴシック"/>
      <family val="3"/>
      <charset val="128"/>
    </font>
    <font>
      <b/>
      <u/>
      <sz val="10"/>
      <color theme="1"/>
      <name val="ＭＳ Ｐゴシック"/>
      <family val="3"/>
      <charset val="128"/>
    </font>
    <font>
      <sz val="11"/>
      <color theme="0" tint="-0.249977111117893"/>
      <name val="ＭＳ Ｐゴシック"/>
      <family val="3"/>
      <charset val="128"/>
    </font>
    <font>
      <b/>
      <sz val="10"/>
      <color indexed="81"/>
      <name val="MS P ゴシック"/>
      <family val="3"/>
      <charset val="128"/>
    </font>
    <font>
      <sz val="11"/>
      <color theme="0"/>
      <name val="ＭＳ Ｐゴシック"/>
      <family val="3"/>
      <charset val="128"/>
    </font>
    <font>
      <b/>
      <sz val="12"/>
      <color theme="1"/>
      <name val="ＭＳ Ｐゴシック"/>
      <family val="3"/>
      <charset val="128"/>
    </font>
    <font>
      <b/>
      <sz val="10"/>
      <color theme="1"/>
      <name val="ＭＳ Ｐゴシック"/>
      <family val="3"/>
      <charset val="128"/>
    </font>
    <font>
      <b/>
      <u/>
      <sz val="10"/>
      <color indexed="10"/>
      <name val="MS P ゴシック"/>
      <family val="3"/>
      <charset val="128"/>
    </font>
    <font>
      <b/>
      <sz val="10"/>
      <color theme="1"/>
      <name val="MS P ゴシック"/>
      <family val="3"/>
      <charset val="128"/>
    </font>
    <font>
      <b/>
      <sz val="14"/>
      <color rgb="FFFF0000"/>
      <name val="ＭＳ Ｐゴシック"/>
      <family val="3"/>
      <charset val="128"/>
    </font>
    <font>
      <sz val="12"/>
      <color theme="1"/>
      <name val="ＭＳ Ｐゴシック"/>
      <family val="3"/>
      <charset val="128"/>
    </font>
    <font>
      <b/>
      <sz val="14"/>
      <name val="ＭＳ Ｐゴシック"/>
      <family val="3"/>
      <charset val="128"/>
    </font>
  </fonts>
  <fills count="7">
    <fill>
      <patternFill patternType="none"/>
    </fill>
    <fill>
      <patternFill patternType="gray125"/>
    </fill>
    <fill>
      <patternFill patternType="solid">
        <fgColor rgb="FFFFC7CE"/>
      </patternFill>
    </fill>
    <fill>
      <patternFill patternType="solid">
        <fgColor rgb="FFFFFFCC"/>
        <bgColor indexed="64"/>
      </patternFill>
    </fill>
    <fill>
      <patternFill patternType="solid">
        <fgColor rgb="FFCCFFFF"/>
        <bgColor indexed="64"/>
      </patternFill>
    </fill>
    <fill>
      <patternFill patternType="solid">
        <fgColor indexed="41"/>
        <bgColor indexed="64"/>
      </patternFill>
    </fill>
    <fill>
      <patternFill patternType="solid">
        <fgColor theme="0"/>
        <bgColor indexed="64"/>
      </patternFill>
    </fill>
  </fills>
  <borders count="79">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top style="thin">
        <color auto="1"/>
      </top>
      <bottom style="medium">
        <color auto="1"/>
      </bottom>
      <diagonal/>
    </border>
    <border>
      <left style="thin">
        <color auto="1"/>
      </left>
      <right/>
      <top/>
      <bottom style="thin">
        <color auto="1"/>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diagonal/>
    </border>
    <border>
      <left style="thin">
        <color auto="1"/>
      </left>
      <right/>
      <top/>
      <bottom style="medium">
        <color auto="1"/>
      </bottom>
      <diagonal/>
    </border>
    <border>
      <left/>
      <right style="thin">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double">
        <color auto="1"/>
      </top>
      <bottom style="medium">
        <color auto="1"/>
      </bottom>
      <diagonal/>
    </border>
    <border>
      <left/>
      <right/>
      <top style="double">
        <color auto="1"/>
      </top>
      <bottom style="medium">
        <color auto="1"/>
      </bottom>
      <diagonal/>
    </border>
    <border>
      <left/>
      <right style="medium">
        <color auto="1"/>
      </right>
      <top style="double">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medium">
        <color auto="1"/>
      </bottom>
      <diagonal/>
    </border>
    <border>
      <left style="medium">
        <color auto="1"/>
      </left>
      <right/>
      <top/>
      <bottom style="double">
        <color auto="1"/>
      </bottom>
      <diagonal/>
    </border>
    <border>
      <left/>
      <right/>
      <top/>
      <bottom style="double">
        <color auto="1"/>
      </bottom>
      <diagonal/>
    </border>
    <border>
      <left/>
      <right style="medium">
        <color auto="1"/>
      </right>
      <top/>
      <bottom style="double">
        <color auto="1"/>
      </bottom>
      <diagonal/>
    </border>
    <border>
      <left/>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right/>
      <top/>
      <bottom style="thin">
        <color indexed="64"/>
      </bottom>
      <diagonal/>
    </border>
    <border>
      <left/>
      <right/>
      <top style="thin">
        <color indexed="64"/>
      </top>
      <bottom/>
      <diagonal/>
    </border>
    <border>
      <left/>
      <right/>
      <top style="hair">
        <color indexed="64"/>
      </top>
      <bottom style="hair">
        <color indexed="64"/>
      </bottom>
      <diagonal/>
    </border>
    <border>
      <left style="thin">
        <color auto="1"/>
      </left>
      <right/>
      <top style="hair">
        <color indexed="64"/>
      </top>
      <bottom style="hair">
        <color indexed="64"/>
      </bottom>
      <diagonal/>
    </border>
    <border>
      <left style="thin">
        <color auto="1"/>
      </left>
      <right style="double">
        <color indexed="64"/>
      </right>
      <top style="medium">
        <color auto="1"/>
      </top>
      <bottom style="thin">
        <color auto="1"/>
      </bottom>
      <diagonal/>
    </border>
    <border>
      <left style="thin">
        <color auto="1"/>
      </left>
      <right style="double">
        <color indexed="64"/>
      </right>
      <top style="thin">
        <color auto="1"/>
      </top>
      <bottom style="thin">
        <color auto="1"/>
      </bottom>
      <diagonal/>
    </border>
    <border>
      <left/>
      <right style="double">
        <color indexed="64"/>
      </right>
      <top style="thin">
        <color auto="1"/>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diagonal/>
    </border>
  </borders>
  <cellStyleXfs count="3">
    <xf numFmtId="0" fontId="0" fillId="0" borderId="0">
      <alignment vertical="center"/>
    </xf>
    <xf numFmtId="0" fontId="9" fillId="2" borderId="0" applyNumberFormat="0" applyBorder="0" applyAlignment="0" applyProtection="0">
      <alignment vertical="center"/>
    </xf>
    <xf numFmtId="0" fontId="8" fillId="0" borderId="0">
      <alignment vertical="center"/>
    </xf>
  </cellStyleXfs>
  <cellXfs count="309">
    <xf numFmtId="0" fontId="0" fillId="0" borderId="0" xfId="0">
      <alignment vertical="center"/>
    </xf>
    <xf numFmtId="0" fontId="1" fillId="0" borderId="0" xfId="0" applyFont="1">
      <alignment vertical="center"/>
    </xf>
    <xf numFmtId="0" fontId="1" fillId="0" borderId="1" xfId="0" applyFont="1" applyBorder="1" applyAlignment="1">
      <alignment horizontal="center" vertical="center"/>
    </xf>
    <xf numFmtId="0" fontId="7" fillId="0" borderId="12" xfId="0" applyFont="1" applyBorder="1">
      <alignment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33" xfId="0" applyFont="1" applyBorder="1" applyAlignment="1">
      <alignment horizontal="center" vertical="center"/>
    </xf>
    <xf numFmtId="0" fontId="1" fillId="0" borderId="45" xfId="0" applyFont="1" applyBorder="1" applyAlignment="1">
      <alignment horizontal="right"/>
    </xf>
    <xf numFmtId="0" fontId="1" fillId="0" borderId="42" xfId="0" applyFont="1" applyBorder="1" applyAlignment="1">
      <alignment horizontal="right"/>
    </xf>
    <xf numFmtId="0" fontId="1" fillId="0" borderId="24" xfId="0" applyFont="1" applyBorder="1">
      <alignment vertical="center"/>
    </xf>
    <xf numFmtId="0" fontId="1" fillId="0" borderId="26" xfId="0" applyFont="1" applyBorder="1" applyAlignment="1">
      <alignment horizontal="center" vertical="center"/>
    </xf>
    <xf numFmtId="0" fontId="1" fillId="0" borderId="12" xfId="0" applyFont="1" applyBorder="1">
      <alignment vertical="center"/>
    </xf>
    <xf numFmtId="0" fontId="1" fillId="0" borderId="0" xfId="0" applyFont="1" applyAlignment="1">
      <alignment horizontal="right" vertical="center"/>
    </xf>
    <xf numFmtId="176" fontId="1" fillId="0" borderId="0" xfId="0" applyNumberFormat="1" applyFont="1">
      <alignment vertical="center"/>
    </xf>
    <xf numFmtId="178" fontId="1" fillId="0" borderId="22" xfId="0" applyNumberFormat="1" applyFont="1" applyBorder="1" applyAlignment="1">
      <alignment horizontal="center" vertical="center"/>
    </xf>
    <xf numFmtId="178" fontId="1" fillId="0" borderId="52" xfId="0" applyNumberFormat="1" applyFont="1" applyBorder="1" applyAlignment="1">
      <alignment horizontal="center" vertical="center"/>
    </xf>
    <xf numFmtId="177" fontId="8" fillId="0" borderId="0" xfId="0" applyNumberFormat="1" applyFont="1" applyAlignment="1">
      <alignment horizontal="center" vertical="center"/>
    </xf>
    <xf numFmtId="179" fontId="1" fillId="3" borderId="1" xfId="0" applyNumberFormat="1" applyFont="1" applyFill="1" applyBorder="1" applyAlignment="1">
      <alignment horizontal="center" vertical="center"/>
    </xf>
    <xf numFmtId="180" fontId="1" fillId="3" borderId="7" xfId="0" applyNumberFormat="1" applyFont="1" applyFill="1" applyBorder="1" applyAlignment="1">
      <alignment horizontal="center" vertical="center"/>
    </xf>
    <xf numFmtId="38" fontId="1" fillId="3" borderId="1" xfId="0" applyNumberFormat="1" applyFont="1" applyFill="1" applyBorder="1" applyAlignment="1">
      <alignment horizontal="center" vertical="center"/>
    </xf>
    <xf numFmtId="38" fontId="1" fillId="3" borderId="3" xfId="0" applyNumberFormat="1" applyFont="1" applyFill="1" applyBorder="1" applyAlignment="1">
      <alignment horizontal="center" vertical="center"/>
    </xf>
    <xf numFmtId="38" fontId="1" fillId="4" borderId="29" xfId="0" applyNumberFormat="1" applyFont="1" applyFill="1" applyBorder="1">
      <alignment vertical="center"/>
    </xf>
    <xf numFmtId="181" fontId="1" fillId="4" borderId="23" xfId="0" applyNumberFormat="1" applyFont="1" applyFill="1" applyBorder="1" applyAlignment="1">
      <alignment horizontal="center" vertical="center"/>
    </xf>
    <xf numFmtId="38" fontId="1" fillId="4" borderId="23" xfId="0" applyNumberFormat="1" applyFont="1" applyFill="1" applyBorder="1">
      <alignment vertical="center"/>
    </xf>
    <xf numFmtId="38" fontId="1" fillId="4" borderId="20" xfId="0" applyNumberFormat="1" applyFont="1" applyFill="1" applyBorder="1">
      <alignment vertical="center"/>
    </xf>
    <xf numFmtId="0" fontId="1" fillId="0" borderId="0" xfId="2" applyFont="1" applyProtection="1">
      <alignment vertical="center"/>
      <protection locked="0"/>
    </xf>
    <xf numFmtId="49" fontId="1" fillId="0" borderId="0" xfId="2" applyNumberFormat="1" applyFont="1" applyProtection="1">
      <alignment vertical="center"/>
      <protection locked="0"/>
    </xf>
    <xf numFmtId="0" fontId="1" fillId="0" borderId="0" xfId="2" applyFont="1" applyAlignment="1" applyProtection="1">
      <alignment horizontal="right" vertical="center"/>
      <protection locked="0"/>
    </xf>
    <xf numFmtId="182" fontId="7" fillId="0" borderId="1" xfId="1" applyNumberFormat="1" applyFont="1" applyFill="1" applyBorder="1" applyAlignment="1" applyProtection="1">
      <alignment horizontal="center" vertical="center" wrapText="1"/>
    </xf>
    <xf numFmtId="177" fontId="12" fillId="0" borderId="0" xfId="0" applyNumberFormat="1" applyFont="1" applyAlignment="1">
      <alignment horizontal="center" vertical="center"/>
    </xf>
    <xf numFmtId="49" fontId="1" fillId="6" borderId="0" xfId="2" applyNumberFormat="1" applyFont="1" applyFill="1" applyProtection="1">
      <alignment vertical="center"/>
      <protection locked="0"/>
    </xf>
    <xf numFmtId="0" fontId="1" fillId="6" borderId="0" xfId="0" applyFont="1" applyFill="1">
      <alignment vertical="center"/>
    </xf>
    <xf numFmtId="0" fontId="1" fillId="6" borderId="0" xfId="0" applyFont="1" applyFill="1" applyAlignment="1">
      <alignment horizontal="right" vertical="center"/>
    </xf>
    <xf numFmtId="177" fontId="8" fillId="6" borderId="0" xfId="0" applyNumberFormat="1" applyFont="1" applyFill="1" applyAlignment="1">
      <alignment horizontal="center" vertical="center"/>
    </xf>
    <xf numFmtId="176" fontId="1" fillId="6" borderId="0" xfId="0" applyNumberFormat="1" applyFont="1" applyFill="1">
      <alignment vertical="center"/>
    </xf>
    <xf numFmtId="177" fontId="14" fillId="6" borderId="0" xfId="0" applyNumberFormat="1" applyFont="1" applyFill="1" applyAlignment="1">
      <alignment horizontal="center" vertical="center"/>
    </xf>
    <xf numFmtId="179" fontId="1" fillId="3" borderId="1" xfId="0" applyNumberFormat="1" applyFont="1" applyFill="1" applyBorder="1" applyAlignment="1" applyProtection="1">
      <alignment horizontal="center" vertical="center"/>
      <protection locked="0"/>
    </xf>
    <xf numFmtId="180" fontId="1" fillId="3" borderId="7" xfId="0" applyNumberFormat="1" applyFont="1" applyFill="1" applyBorder="1" applyAlignment="1" applyProtection="1">
      <alignment horizontal="center" vertical="center"/>
      <protection locked="0"/>
    </xf>
    <xf numFmtId="0" fontId="1" fillId="0" borderId="47" xfId="0" applyFont="1" applyBorder="1" applyAlignment="1">
      <alignment horizontal="center" vertical="center"/>
    </xf>
    <xf numFmtId="0" fontId="1" fillId="0" borderId="73" xfId="0" applyFont="1" applyBorder="1" applyAlignment="1">
      <alignment horizontal="center" vertical="center" wrapText="1"/>
    </xf>
    <xf numFmtId="38" fontId="1" fillId="3" borderId="7" xfId="0" applyNumberFormat="1" applyFont="1" applyFill="1" applyBorder="1">
      <alignment vertical="center"/>
    </xf>
    <xf numFmtId="38" fontId="1" fillId="3" borderId="62" xfId="0" applyNumberFormat="1" applyFont="1" applyFill="1" applyBorder="1">
      <alignment vertical="center"/>
    </xf>
    <xf numFmtId="38" fontId="1" fillId="3" borderId="74" xfId="0" applyNumberFormat="1" applyFont="1" applyFill="1" applyBorder="1">
      <alignment vertical="center"/>
    </xf>
    <xf numFmtId="0" fontId="11" fillId="6" borderId="0" xfId="2" applyFont="1" applyFill="1" applyAlignment="1">
      <alignment horizontal="left" vertical="center"/>
    </xf>
    <xf numFmtId="0" fontId="1" fillId="0" borderId="0" xfId="2" applyFont="1" applyAlignment="1">
      <alignment horizontal="right" vertical="center"/>
    </xf>
    <xf numFmtId="0" fontId="1" fillId="0" borderId="0" xfId="2" applyFont="1">
      <alignment vertical="center"/>
    </xf>
    <xf numFmtId="0" fontId="16" fillId="0" borderId="0" xfId="2" applyFont="1" applyAlignment="1">
      <alignment horizontal="left" vertical="center" wrapText="1"/>
    </xf>
    <xf numFmtId="0" fontId="11" fillId="0" borderId="0" xfId="2" applyFont="1" applyAlignment="1">
      <alignment horizontal="left" vertical="center"/>
    </xf>
    <xf numFmtId="0" fontId="1" fillId="0" borderId="0" xfId="0" applyFont="1" applyAlignment="1">
      <alignment horizontal="left" vertical="center" wrapText="1"/>
    </xf>
    <xf numFmtId="0" fontId="1" fillId="0" borderId="0" xfId="1" applyFont="1" applyFill="1" applyBorder="1" applyAlignment="1" applyProtection="1">
      <alignment horizontal="left" vertical="center" wrapText="1"/>
    </xf>
    <xf numFmtId="0" fontId="15" fillId="0" borderId="0" xfId="2" applyFont="1">
      <alignment vertical="center"/>
    </xf>
    <xf numFmtId="0" fontId="7" fillId="0" borderId="0" xfId="2" applyFont="1" applyAlignment="1">
      <alignment horizontal="left" vertical="center"/>
    </xf>
    <xf numFmtId="0" fontId="7" fillId="0" borderId="0" xfId="2" applyFont="1" applyAlignment="1">
      <alignment horizontal="center" vertical="center" wrapText="1"/>
    </xf>
    <xf numFmtId="0" fontId="7" fillId="0" borderId="1" xfId="2" applyFont="1" applyBorder="1" applyAlignment="1">
      <alignment horizontal="center" vertical="center" wrapText="1"/>
    </xf>
    <xf numFmtId="0" fontId="7" fillId="0" borderId="23" xfId="2" applyFont="1" applyBorder="1" applyAlignment="1">
      <alignment horizontal="center" vertical="center" wrapText="1"/>
    </xf>
    <xf numFmtId="0" fontId="7" fillId="3" borderId="3" xfId="2" applyFont="1" applyFill="1" applyBorder="1" applyAlignment="1" applyProtection="1">
      <alignment horizontal="left" vertical="center" wrapText="1"/>
      <protection locked="0"/>
    </xf>
    <xf numFmtId="0" fontId="7" fillId="3" borderId="3" xfId="2" applyFont="1" applyFill="1" applyBorder="1" applyAlignment="1" applyProtection="1">
      <alignment horizontal="center" vertical="center" wrapText="1"/>
      <protection locked="0"/>
    </xf>
    <xf numFmtId="0" fontId="7" fillId="3" borderId="20" xfId="2" applyFont="1" applyFill="1" applyBorder="1" applyAlignment="1" applyProtection="1">
      <alignment horizontal="left" vertical="center" wrapText="1"/>
      <protection locked="0"/>
    </xf>
    <xf numFmtId="0" fontId="7" fillId="0" borderId="0" xfId="2" applyFont="1" applyAlignment="1" applyProtection="1">
      <alignment horizontal="left" vertical="center" wrapText="1"/>
      <protection locked="0"/>
    </xf>
    <xf numFmtId="0" fontId="7" fillId="3" borderId="65" xfId="2" applyFont="1" applyFill="1" applyBorder="1" applyAlignment="1" applyProtection="1">
      <alignment horizontal="left" vertical="center" wrapText="1"/>
      <protection locked="0"/>
    </xf>
    <xf numFmtId="0" fontId="7" fillId="3" borderId="66" xfId="2" applyFont="1" applyFill="1" applyBorder="1" applyAlignment="1" applyProtection="1">
      <alignment horizontal="left" vertical="center" wrapText="1"/>
      <protection locked="0"/>
    </xf>
    <xf numFmtId="0" fontId="7" fillId="3" borderId="67" xfId="2" applyFont="1" applyFill="1" applyBorder="1" applyAlignment="1" applyProtection="1">
      <alignment horizontal="left" vertical="center" wrapText="1"/>
      <protection locked="0"/>
    </xf>
    <xf numFmtId="0" fontId="7" fillId="3" borderId="68" xfId="2" applyFont="1" applyFill="1" applyBorder="1" applyAlignment="1" applyProtection="1">
      <alignment horizontal="left" vertical="center" wrapText="1"/>
      <protection locked="0"/>
    </xf>
    <xf numFmtId="0" fontId="7" fillId="0" borderId="28" xfId="2" applyFont="1" applyBorder="1" applyAlignment="1">
      <alignment horizontal="center" vertical="center" wrapText="1"/>
    </xf>
    <xf numFmtId="0" fontId="7" fillId="0" borderId="28" xfId="2" applyFont="1" applyBorder="1" applyAlignment="1">
      <alignment horizontal="right" vertical="center" wrapText="1"/>
    </xf>
    <xf numFmtId="0" fontId="7" fillId="0" borderId="29" xfId="2" applyFont="1" applyBorder="1" applyAlignment="1">
      <alignment horizontal="right" vertical="center" wrapText="1"/>
    </xf>
    <xf numFmtId="0" fontId="7" fillId="0" borderId="0" xfId="2" applyFont="1" applyAlignment="1" applyProtection="1">
      <alignment horizontal="right" vertical="center" wrapText="1"/>
      <protection locked="0"/>
    </xf>
    <xf numFmtId="0" fontId="7" fillId="0" borderId="25" xfId="2" applyFont="1" applyBorder="1" applyAlignment="1">
      <alignment horizontal="center" vertical="center" wrapText="1"/>
    </xf>
    <xf numFmtId="0" fontId="7" fillId="0" borderId="25" xfId="2" applyFont="1" applyBorder="1" applyAlignment="1">
      <alignment horizontal="right" vertical="center" wrapText="1"/>
    </xf>
    <xf numFmtId="0" fontId="7" fillId="0" borderId="26" xfId="2" applyFont="1" applyBorder="1" applyAlignment="1">
      <alignment horizontal="right" vertical="center" wrapText="1"/>
    </xf>
    <xf numFmtId="0" fontId="7" fillId="0" borderId="0" xfId="2" applyFont="1" applyAlignment="1" applyProtection="1">
      <alignment horizontal="center" vertical="center" wrapText="1"/>
      <protection locked="0"/>
    </xf>
    <xf numFmtId="0" fontId="11" fillId="0" borderId="0" xfId="2" applyFont="1" applyProtection="1">
      <alignment vertical="center"/>
      <protection locked="0"/>
    </xf>
    <xf numFmtId="0" fontId="1" fillId="3" borderId="13" xfId="0" applyFont="1" applyFill="1" applyBorder="1" applyAlignment="1" applyProtection="1">
      <alignment horizontal="right" vertical="center"/>
      <protection locked="0"/>
    </xf>
    <xf numFmtId="0" fontId="1" fillId="0" borderId="47" xfId="0" applyFont="1" applyBorder="1" applyAlignment="1">
      <alignment horizontal="center" vertical="center" wrapText="1"/>
    </xf>
    <xf numFmtId="0" fontId="1" fillId="0" borderId="13" xfId="0" applyFont="1" applyBorder="1" applyAlignment="1">
      <alignment horizontal="right" vertical="center"/>
    </xf>
    <xf numFmtId="0" fontId="1" fillId="6" borderId="0" xfId="2" applyFont="1" applyFill="1" applyProtection="1">
      <alignment vertical="center"/>
      <protection locked="0"/>
    </xf>
    <xf numFmtId="38" fontId="1" fillId="3" borderId="27" xfId="0" applyNumberFormat="1" applyFont="1" applyFill="1" applyBorder="1" applyProtection="1">
      <alignment vertical="center"/>
      <protection locked="0"/>
    </xf>
    <xf numFmtId="38" fontId="1" fillId="4" borderId="28" xfId="0" applyNumberFormat="1" applyFont="1" applyFill="1" applyBorder="1">
      <alignment vertical="center"/>
    </xf>
    <xf numFmtId="38" fontId="1" fillId="3" borderId="28" xfId="0" applyNumberFormat="1" applyFont="1" applyFill="1" applyBorder="1" applyProtection="1">
      <alignment vertical="center"/>
      <protection locked="0"/>
    </xf>
    <xf numFmtId="0" fontId="1" fillId="6" borderId="12" xfId="0" applyFont="1" applyFill="1" applyBorder="1">
      <alignment vertical="center"/>
    </xf>
    <xf numFmtId="0" fontId="7" fillId="6" borderId="12" xfId="0" applyFont="1" applyFill="1" applyBorder="1">
      <alignment vertical="center"/>
    </xf>
    <xf numFmtId="0" fontId="1" fillId="6" borderId="77" xfId="0" applyFont="1" applyFill="1" applyBorder="1" applyAlignment="1">
      <alignment horizontal="right"/>
    </xf>
    <xf numFmtId="178" fontId="1" fillId="6" borderId="53" xfId="0" applyNumberFormat="1" applyFont="1" applyFill="1" applyBorder="1" applyAlignment="1">
      <alignment horizontal="center" vertical="center"/>
    </xf>
    <xf numFmtId="38" fontId="1" fillId="6" borderId="5" xfId="0" applyNumberFormat="1" applyFont="1" applyFill="1" applyBorder="1">
      <alignment vertical="center"/>
    </xf>
    <xf numFmtId="38" fontId="1" fillId="6" borderId="5" xfId="0" applyNumberFormat="1" applyFont="1" applyFill="1" applyBorder="1" applyAlignment="1">
      <alignment horizontal="center" vertical="center"/>
    </xf>
    <xf numFmtId="38" fontId="1" fillId="6" borderId="19" xfId="0" applyNumberFormat="1" applyFont="1" applyFill="1" applyBorder="1">
      <alignment vertical="center"/>
    </xf>
    <xf numFmtId="0" fontId="1" fillId="0" borderId="0" xfId="2" applyFont="1" applyAlignment="1" applyProtection="1">
      <alignment vertical="top" wrapText="1"/>
      <protection locked="0"/>
    </xf>
    <xf numFmtId="0" fontId="1" fillId="0" borderId="78" xfId="2" applyFont="1" applyBorder="1" applyAlignment="1" applyProtection="1">
      <alignment horizontal="center" vertical="center" wrapText="1"/>
      <protection locked="0"/>
    </xf>
    <xf numFmtId="0" fontId="7" fillId="0" borderId="78" xfId="2" applyFont="1" applyBorder="1" applyAlignment="1">
      <alignment horizontal="right" vertical="center" wrapText="1"/>
    </xf>
    <xf numFmtId="0" fontId="7" fillId="0" borderId="33" xfId="2" applyFont="1" applyBorder="1" applyAlignment="1">
      <alignment horizontal="right" vertical="center" wrapText="1"/>
    </xf>
    <xf numFmtId="0" fontId="4" fillId="0" borderId="0" xfId="0" applyFont="1">
      <alignment vertical="center"/>
    </xf>
    <xf numFmtId="0" fontId="1" fillId="6" borderId="0" xfId="0" applyFont="1" applyFill="1" applyAlignment="1">
      <alignment horizontal="center" vertical="center"/>
    </xf>
    <xf numFmtId="38" fontId="1" fillId="6" borderId="12" xfId="0" applyNumberFormat="1" applyFont="1" applyFill="1" applyBorder="1">
      <alignment vertical="center"/>
    </xf>
    <xf numFmtId="38" fontId="1" fillId="6" borderId="0" xfId="0" applyNumberFormat="1" applyFont="1" applyFill="1">
      <alignment vertical="center"/>
    </xf>
    <xf numFmtId="38" fontId="1" fillId="6" borderId="13" xfId="0" applyNumberFormat="1" applyFont="1" applyFill="1" applyBorder="1">
      <alignment vertical="center"/>
    </xf>
    <xf numFmtId="0" fontId="1" fillId="6" borderId="13" xfId="0" applyFont="1" applyFill="1" applyBorder="1" applyAlignment="1">
      <alignment horizontal="center" vertical="center" wrapText="1"/>
    </xf>
    <xf numFmtId="0" fontId="14" fillId="6" borderId="0" xfId="0" applyFont="1" applyFill="1">
      <alignment vertical="center"/>
    </xf>
    <xf numFmtId="3" fontId="1" fillId="5" borderId="3" xfId="2" applyNumberFormat="1" applyFont="1" applyFill="1" applyBorder="1" applyAlignment="1">
      <alignment horizontal="right" vertical="center" wrapText="1"/>
    </xf>
    <xf numFmtId="3" fontId="1" fillId="3" borderId="3" xfId="2" applyNumberFormat="1" applyFont="1" applyFill="1" applyBorder="1" applyAlignment="1" applyProtection="1">
      <alignment horizontal="right" vertical="center" wrapText="1"/>
      <protection locked="0"/>
    </xf>
    <xf numFmtId="3" fontId="1" fillId="5" borderId="65" xfId="2" applyNumberFormat="1" applyFont="1" applyFill="1" applyBorder="1" applyAlignment="1">
      <alignment horizontal="right" vertical="center" wrapText="1"/>
    </xf>
    <xf numFmtId="3" fontId="1" fillId="3" borderId="65" xfId="2" applyNumberFormat="1" applyFont="1" applyFill="1" applyBorder="1" applyAlignment="1" applyProtection="1">
      <alignment horizontal="right" vertical="center" wrapText="1"/>
      <protection locked="0"/>
    </xf>
    <xf numFmtId="3" fontId="1" fillId="5" borderId="67" xfId="2" applyNumberFormat="1" applyFont="1" applyFill="1" applyBorder="1" applyAlignment="1">
      <alignment horizontal="right" vertical="center" wrapText="1"/>
    </xf>
    <xf numFmtId="3" fontId="1" fillId="3" borderId="67" xfId="2" applyNumberFormat="1" applyFont="1" applyFill="1" applyBorder="1" applyAlignment="1" applyProtection="1">
      <alignment horizontal="right" vertical="center" wrapText="1"/>
      <protection locked="0"/>
    </xf>
    <xf numFmtId="3" fontId="1" fillId="5" borderId="28" xfId="2" applyNumberFormat="1" applyFont="1" applyFill="1" applyBorder="1" applyAlignment="1">
      <alignment horizontal="right" vertical="center" wrapText="1"/>
    </xf>
    <xf numFmtId="3" fontId="1" fillId="5" borderId="25" xfId="2" applyNumberFormat="1" applyFont="1" applyFill="1" applyBorder="1" applyAlignment="1">
      <alignment horizontal="right" vertical="center" wrapText="1"/>
    </xf>
    <xf numFmtId="3" fontId="1" fillId="5" borderId="78" xfId="2" applyNumberFormat="1" applyFont="1" applyFill="1" applyBorder="1" applyAlignment="1">
      <alignment horizontal="right" vertical="center" wrapText="1"/>
    </xf>
    <xf numFmtId="38" fontId="20" fillId="3" borderId="27" xfId="0" applyNumberFormat="1" applyFont="1" applyFill="1" applyBorder="1" applyProtection="1">
      <alignment vertical="center"/>
      <protection locked="0"/>
    </xf>
    <xf numFmtId="38" fontId="20" fillId="4" borderId="49" xfId="0" applyNumberFormat="1" applyFont="1" applyFill="1" applyBorder="1" applyProtection="1">
      <alignment vertical="center"/>
      <protection locked="0"/>
    </xf>
    <xf numFmtId="38" fontId="20" fillId="3" borderId="28" xfId="0" applyNumberFormat="1" applyFont="1" applyFill="1" applyBorder="1" applyProtection="1">
      <alignment vertical="center"/>
      <protection locked="0"/>
    </xf>
    <xf numFmtId="38" fontId="20" fillId="4" borderId="49" xfId="0" applyNumberFormat="1" applyFont="1" applyFill="1" applyBorder="1">
      <alignment vertical="center"/>
    </xf>
    <xf numFmtId="38" fontId="20" fillId="4" borderId="29" xfId="0" applyNumberFormat="1" applyFont="1" applyFill="1" applyBorder="1">
      <alignment vertical="center"/>
    </xf>
    <xf numFmtId="38" fontId="20" fillId="3" borderId="74" xfId="0" applyNumberFormat="1" applyFont="1" applyFill="1" applyBorder="1" applyProtection="1">
      <alignment vertical="center"/>
      <protection locked="0"/>
    </xf>
    <xf numFmtId="38" fontId="20" fillId="3" borderId="7" xfId="0" applyNumberFormat="1" applyFont="1" applyFill="1" applyBorder="1" applyProtection="1">
      <alignment vertical="center"/>
      <protection locked="0"/>
    </xf>
    <xf numFmtId="38" fontId="20" fillId="3" borderId="1" xfId="0" applyNumberFormat="1" applyFont="1" applyFill="1" applyBorder="1" applyAlignment="1" applyProtection="1">
      <alignment horizontal="center" vertical="center"/>
      <protection locked="0"/>
    </xf>
    <xf numFmtId="38" fontId="20" fillId="4" borderId="23" xfId="0" applyNumberFormat="1" applyFont="1" applyFill="1" applyBorder="1">
      <alignment vertical="center"/>
    </xf>
    <xf numFmtId="38" fontId="20" fillId="3" borderId="62" xfId="0" applyNumberFormat="1" applyFont="1" applyFill="1" applyBorder="1" applyProtection="1">
      <alignment vertical="center"/>
      <protection locked="0"/>
    </xf>
    <xf numFmtId="38" fontId="20" fillId="3" borderId="3" xfId="0" applyNumberFormat="1" applyFont="1" applyFill="1" applyBorder="1" applyAlignment="1" applyProtection="1">
      <alignment horizontal="center" vertical="center"/>
      <protection locked="0"/>
    </xf>
    <xf numFmtId="38" fontId="20" fillId="4" borderId="20" xfId="0" applyNumberFormat="1" applyFont="1" applyFill="1" applyBorder="1">
      <alignment vertical="center"/>
    </xf>
    <xf numFmtId="0" fontId="7" fillId="3" borderId="65" xfId="2" applyFont="1" applyFill="1" applyBorder="1" applyAlignment="1" applyProtection="1">
      <alignment horizontal="center" vertical="center" wrapText="1"/>
      <protection locked="0"/>
    </xf>
    <xf numFmtId="0" fontId="7" fillId="3" borderId="67" xfId="2" applyFont="1" applyFill="1" applyBorder="1" applyAlignment="1" applyProtection="1">
      <alignment horizontal="center" vertical="center" wrapText="1"/>
      <protection locked="0"/>
    </xf>
    <xf numFmtId="38" fontId="1" fillId="3" borderId="5" xfId="0" applyNumberFormat="1" applyFont="1" applyFill="1" applyBorder="1">
      <alignment vertical="center"/>
    </xf>
    <xf numFmtId="38" fontId="1" fillId="4" borderId="19" xfId="0" applyNumberFormat="1" applyFont="1" applyFill="1" applyBorder="1">
      <alignment vertical="center"/>
    </xf>
    <xf numFmtId="0" fontId="1" fillId="3" borderId="6" xfId="0" applyFont="1" applyFill="1" applyBorder="1" applyProtection="1">
      <alignment vertical="center"/>
      <protection locked="0"/>
    </xf>
    <xf numFmtId="0" fontId="1" fillId="3" borderId="5" xfId="0" applyFont="1" applyFill="1" applyBorder="1" applyProtection="1">
      <alignment vertical="center"/>
      <protection locked="0"/>
    </xf>
    <xf numFmtId="0" fontId="1" fillId="3" borderId="19" xfId="0" applyFont="1" applyFill="1" applyBorder="1" applyProtection="1">
      <alignment vertical="center"/>
      <protection locked="0"/>
    </xf>
    <xf numFmtId="0" fontId="1" fillId="0" borderId="6" xfId="0" applyFont="1" applyBorder="1">
      <alignment vertical="center"/>
    </xf>
    <xf numFmtId="0" fontId="1" fillId="0" borderId="5" xfId="0" applyFont="1" applyBorder="1">
      <alignment vertical="center"/>
    </xf>
    <xf numFmtId="0" fontId="1" fillId="0" borderId="19" xfId="0" applyFont="1" applyBorder="1">
      <alignment vertical="center"/>
    </xf>
    <xf numFmtId="0" fontId="1" fillId="3" borderId="3" xfId="0" applyFont="1" applyFill="1" applyBorder="1" applyAlignment="1" applyProtection="1">
      <alignment vertical="center" wrapText="1"/>
      <protection locked="0"/>
    </xf>
    <xf numFmtId="0" fontId="1" fillId="3" borderId="20" xfId="0" applyFont="1" applyFill="1" applyBorder="1" applyAlignment="1" applyProtection="1">
      <alignment vertical="center" wrapText="1"/>
      <protection locked="0"/>
    </xf>
    <xf numFmtId="0" fontId="1" fillId="3" borderId="4" xfId="0" applyFont="1" applyFill="1" applyBorder="1" applyAlignment="1" applyProtection="1">
      <alignment vertical="center" wrapText="1"/>
      <protection locked="0"/>
    </xf>
    <xf numFmtId="0" fontId="1" fillId="3" borderId="21" xfId="0" applyFont="1" applyFill="1" applyBorder="1" applyAlignment="1" applyProtection="1">
      <alignment vertical="center" wrapText="1"/>
      <protection locked="0"/>
    </xf>
    <xf numFmtId="0" fontId="1" fillId="0" borderId="14" xfId="0" applyFont="1" applyBorder="1" applyAlignment="1">
      <alignment horizontal="righ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1" fillId="0" borderId="0" xfId="0" applyFont="1">
      <alignment vertical="center"/>
    </xf>
    <xf numFmtId="0" fontId="1" fillId="0" borderId="13" xfId="0" applyFont="1" applyBorder="1">
      <alignment vertical="center"/>
    </xf>
    <xf numFmtId="0" fontId="3" fillId="0" borderId="0" xfId="0" applyFont="1">
      <alignment vertical="center"/>
    </xf>
    <xf numFmtId="0" fontId="3" fillId="0" borderId="13" xfId="0" applyFont="1" applyBorder="1">
      <alignment vertical="center"/>
    </xf>
    <xf numFmtId="0" fontId="1" fillId="0" borderId="12" xfId="0" applyFont="1" applyBorder="1">
      <alignment vertical="center"/>
    </xf>
    <xf numFmtId="0" fontId="1" fillId="0" borderId="0" xfId="0" applyFont="1" applyAlignment="1">
      <alignment horizontal="right" vertical="center"/>
    </xf>
    <xf numFmtId="0" fontId="1" fillId="0" borderId="40" xfId="0" applyFont="1" applyBorder="1" applyAlignment="1"/>
    <xf numFmtId="0" fontId="1" fillId="0" borderId="41" xfId="0" applyFont="1" applyBorder="1" applyAlignment="1"/>
    <xf numFmtId="0" fontId="1" fillId="0" borderId="53" xfId="0" applyFont="1" applyBorder="1">
      <alignment vertical="center"/>
    </xf>
    <xf numFmtId="0" fontId="1" fillId="0" borderId="52"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6" xfId="0" applyFont="1" applyBorder="1" applyAlignment="1">
      <alignment horizontal="center" vertical="center"/>
    </xf>
    <xf numFmtId="0" fontId="1" fillId="0" borderId="75" xfId="0" applyFont="1" applyBorder="1" applyAlignment="1">
      <alignment horizontal="center" vertical="center"/>
    </xf>
    <xf numFmtId="0" fontId="1" fillId="0" borderId="5" xfId="0" applyFont="1" applyBorder="1" applyAlignment="1">
      <alignment horizontal="center" vertical="center"/>
    </xf>
    <xf numFmtId="0" fontId="1" fillId="0" borderId="19" xfId="0" applyFont="1" applyBorder="1" applyAlignment="1">
      <alignment horizontal="center" vertical="center"/>
    </xf>
    <xf numFmtId="38" fontId="15" fillId="4" borderId="6" xfId="0" applyNumberFormat="1" applyFont="1" applyFill="1" applyBorder="1">
      <alignment vertical="center"/>
    </xf>
    <xf numFmtId="38" fontId="15" fillId="4" borderId="75" xfId="0" applyNumberFormat="1" applyFont="1" applyFill="1" applyBorder="1">
      <alignment vertical="center"/>
    </xf>
    <xf numFmtId="38" fontId="15" fillId="4" borderId="5" xfId="0" applyNumberFormat="1" applyFont="1" applyFill="1" applyBorder="1">
      <alignment vertical="center"/>
    </xf>
    <xf numFmtId="38" fontId="15" fillId="4" borderId="19" xfId="0" applyNumberFormat="1" applyFont="1" applyFill="1" applyBorder="1">
      <alignment vertical="center"/>
    </xf>
    <xf numFmtId="0" fontId="4" fillId="0" borderId="51" xfId="0" applyFont="1" applyBorder="1" applyAlignment="1">
      <alignment horizontal="center" vertical="center"/>
    </xf>
    <xf numFmtId="0" fontId="4" fillId="0" borderId="15" xfId="0" applyFont="1" applyBorder="1" applyAlignment="1">
      <alignment horizontal="center" vertical="center"/>
    </xf>
    <xf numFmtId="0" fontId="4" fillId="0" borderId="54" xfId="0" applyFont="1" applyBorder="1" applyAlignment="1">
      <alignment horizontal="center" vertical="center"/>
    </xf>
    <xf numFmtId="0" fontId="1" fillId="6" borderId="9" xfId="0" applyFont="1" applyFill="1" applyBorder="1" applyAlignment="1">
      <alignment vertical="center" wrapText="1"/>
    </xf>
    <xf numFmtId="0" fontId="1" fillId="6" borderId="10" xfId="0" applyFont="1" applyFill="1" applyBorder="1">
      <alignment vertical="center"/>
    </xf>
    <xf numFmtId="0" fontId="1" fillId="6" borderId="11" xfId="0" applyFont="1" applyFill="1" applyBorder="1">
      <alignment vertical="center"/>
    </xf>
    <xf numFmtId="0" fontId="1" fillId="0" borderId="30" xfId="0" applyFont="1" applyBorder="1" applyAlignment="1">
      <alignment horizontal="center" vertical="center"/>
    </xf>
    <xf numFmtId="0" fontId="1" fillId="3" borderId="35" xfId="0" applyFont="1" applyFill="1" applyBorder="1" applyAlignment="1" applyProtection="1">
      <alignment vertical="top" wrapText="1"/>
      <protection locked="0"/>
    </xf>
    <xf numFmtId="0" fontId="1" fillId="3" borderId="10" xfId="0" applyFont="1" applyFill="1" applyBorder="1" applyAlignment="1" applyProtection="1">
      <alignment vertical="top" wrapText="1"/>
      <protection locked="0"/>
    </xf>
    <xf numFmtId="0" fontId="1" fillId="3" borderId="36" xfId="0" applyFont="1" applyFill="1" applyBorder="1" applyAlignment="1" applyProtection="1">
      <alignment vertical="top" wrapText="1"/>
      <protection locked="0"/>
    </xf>
    <xf numFmtId="0" fontId="1" fillId="3" borderId="37" xfId="0" applyFont="1" applyFill="1" applyBorder="1" applyAlignment="1" applyProtection="1">
      <alignment vertical="top" wrapText="1"/>
      <protection locked="0"/>
    </xf>
    <xf numFmtId="0" fontId="1" fillId="3" borderId="0" xfId="0" applyFont="1" applyFill="1" applyAlignment="1" applyProtection="1">
      <alignment vertical="top" wrapText="1"/>
      <protection locked="0"/>
    </xf>
    <xf numFmtId="0" fontId="1" fillId="3" borderId="2" xfId="0" applyFont="1" applyFill="1" applyBorder="1" applyAlignment="1" applyProtection="1">
      <alignment vertical="top" wrapText="1"/>
      <protection locked="0"/>
    </xf>
    <xf numFmtId="0" fontId="1" fillId="3" borderId="38" xfId="0" applyFont="1" applyFill="1" applyBorder="1" applyAlignment="1" applyProtection="1">
      <alignment vertical="top" wrapText="1"/>
      <protection locked="0"/>
    </xf>
    <xf numFmtId="0" fontId="1" fillId="3" borderId="14" xfId="0" applyFont="1" applyFill="1" applyBorder="1" applyAlignment="1" applyProtection="1">
      <alignment vertical="top" wrapText="1"/>
      <protection locked="0"/>
    </xf>
    <xf numFmtId="0" fontId="1" fillId="3" borderId="39" xfId="0" applyFont="1" applyFill="1" applyBorder="1" applyAlignment="1" applyProtection="1">
      <alignment vertical="top" wrapText="1"/>
      <protection locked="0"/>
    </xf>
    <xf numFmtId="0" fontId="1" fillId="0" borderId="20" xfId="0" applyFont="1" applyBorder="1" applyAlignment="1">
      <alignment horizontal="center" vertical="center"/>
    </xf>
    <xf numFmtId="0" fontId="1" fillId="0" borderId="34" xfId="0" applyFont="1" applyBorder="1" applyAlignment="1">
      <alignment horizontal="center" vertical="center"/>
    </xf>
    <xf numFmtId="0" fontId="7" fillId="0" borderId="10" xfId="0" applyFont="1" applyBorder="1" applyAlignment="1"/>
    <xf numFmtId="0" fontId="3" fillId="3" borderId="12" xfId="0" applyFont="1" applyFill="1" applyBorder="1" applyAlignment="1">
      <alignment horizontal="left" vertical="center" indent="3"/>
    </xf>
    <xf numFmtId="0" fontId="3" fillId="3" borderId="0" xfId="0" applyFont="1" applyFill="1" applyAlignment="1">
      <alignment horizontal="left" vertical="center" indent="3"/>
    </xf>
    <xf numFmtId="0" fontId="3" fillId="3" borderId="13" xfId="0" applyFont="1" applyFill="1" applyBorder="1" applyAlignment="1">
      <alignment horizontal="left" vertical="center" indent="3"/>
    </xf>
    <xf numFmtId="0" fontId="1" fillId="6" borderId="76" xfId="0" applyFont="1" applyFill="1" applyBorder="1">
      <alignment vertical="center"/>
    </xf>
    <xf numFmtId="0" fontId="1" fillId="6" borderId="14" xfId="0" applyFont="1" applyFill="1" applyBorder="1">
      <alignment vertical="center"/>
    </xf>
    <xf numFmtId="0" fontId="1" fillId="6" borderId="77" xfId="0" applyFont="1" applyFill="1" applyBorder="1">
      <alignment vertical="center"/>
    </xf>
    <xf numFmtId="0" fontId="1" fillId="0" borderId="55" xfId="0" applyFont="1" applyBorder="1" applyAlignment="1">
      <alignment vertical="center" wrapText="1"/>
    </xf>
    <xf numFmtId="0" fontId="1" fillId="0" borderId="56" xfId="0" applyFont="1" applyBorder="1">
      <alignment vertical="center"/>
    </xf>
    <xf numFmtId="0" fontId="1" fillId="0" borderId="57" xfId="0" applyFont="1" applyBorder="1">
      <alignment vertical="center"/>
    </xf>
    <xf numFmtId="0" fontId="1" fillId="0" borderId="43" xfId="0" applyFont="1" applyBorder="1" applyAlignment="1"/>
    <xf numFmtId="0" fontId="1" fillId="0" borderId="44" xfId="0" applyFont="1" applyBorder="1" applyAlignment="1"/>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3" borderId="8" xfId="0" applyFont="1" applyFill="1" applyBorder="1" applyAlignment="1" applyProtection="1">
      <alignment vertical="center" wrapText="1"/>
      <protection locked="0"/>
    </xf>
    <xf numFmtId="0" fontId="1" fillId="3" borderId="17" xfId="0" applyFont="1" applyFill="1" applyBorder="1" applyAlignment="1" applyProtection="1">
      <alignment vertical="center" wrapText="1"/>
      <protection locked="0"/>
    </xf>
    <xf numFmtId="0" fontId="1" fillId="3" borderId="16" xfId="0" applyFont="1" applyFill="1" applyBorder="1" applyAlignment="1" applyProtection="1">
      <alignment vertical="center" wrapText="1"/>
      <protection locked="0"/>
    </xf>
    <xf numFmtId="0" fontId="1" fillId="3" borderId="18" xfId="0" applyFont="1" applyFill="1" applyBorder="1" applyAlignment="1" applyProtection="1">
      <alignment vertical="center" wrapText="1"/>
      <protection locked="0"/>
    </xf>
    <xf numFmtId="0" fontId="1" fillId="3" borderId="6" xfId="0" applyFont="1" applyFill="1" applyBorder="1" applyAlignment="1" applyProtection="1">
      <alignment vertical="center" shrinkToFit="1"/>
      <protection locked="0"/>
    </xf>
    <xf numFmtId="0" fontId="1" fillId="3" borderId="19" xfId="0" applyFont="1" applyFill="1" applyBorder="1" applyAlignment="1" applyProtection="1">
      <alignment vertical="center" shrinkToFit="1"/>
      <protection locked="0"/>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2" applyFont="1" applyProtection="1">
      <alignment vertical="center"/>
      <protection locked="0"/>
    </xf>
    <xf numFmtId="0" fontId="1" fillId="0" borderId="2" xfId="2" applyFont="1" applyBorder="1" applyProtection="1">
      <alignment vertical="center"/>
      <protection locked="0"/>
    </xf>
    <xf numFmtId="0" fontId="7" fillId="3" borderId="5" xfId="1" applyNumberFormat="1"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7" xfId="0" applyFont="1" applyFill="1" applyBorder="1" applyAlignment="1" applyProtection="1">
      <alignment horizontal="left" vertical="center" wrapText="1"/>
      <protection locked="0"/>
    </xf>
    <xf numFmtId="0" fontId="15" fillId="0" borderId="0" xfId="2" applyFont="1">
      <alignment vertical="center"/>
    </xf>
    <xf numFmtId="14" fontId="7" fillId="3" borderId="61" xfId="2" applyNumberFormat="1" applyFont="1" applyFill="1" applyBorder="1" applyAlignment="1" applyProtection="1">
      <alignment horizontal="center" vertical="center" wrapText="1"/>
      <protection locked="0"/>
    </xf>
    <xf numFmtId="14" fontId="7" fillId="3" borderId="70" xfId="2" applyNumberFormat="1" applyFont="1" applyFill="1" applyBorder="1" applyAlignment="1" applyProtection="1">
      <alignment horizontal="center" vertical="center" wrapText="1"/>
      <protection locked="0"/>
    </xf>
    <xf numFmtId="14" fontId="7" fillId="3" borderId="8" xfId="2" applyNumberFormat="1" applyFont="1" applyFill="1" applyBorder="1" applyAlignment="1" applyProtection="1">
      <alignment horizontal="center" vertical="center" wrapText="1"/>
      <protection locked="0"/>
    </xf>
    <xf numFmtId="14" fontId="7" fillId="3" borderId="62" xfId="2" applyNumberFormat="1" applyFont="1" applyFill="1" applyBorder="1" applyAlignment="1" applyProtection="1">
      <alignment horizontal="center" vertical="center" wrapText="1"/>
      <protection locked="0"/>
    </xf>
    <xf numFmtId="14" fontId="7" fillId="3" borderId="63" xfId="2" applyNumberFormat="1" applyFont="1" applyFill="1" applyBorder="1" applyAlignment="1" applyProtection="1">
      <alignment horizontal="center" vertical="center" wrapText="1"/>
      <protection locked="0"/>
    </xf>
    <xf numFmtId="14" fontId="7" fillId="3" borderId="71" xfId="2" applyNumberFormat="1" applyFont="1" applyFill="1" applyBorder="1" applyAlignment="1" applyProtection="1">
      <alignment horizontal="center" vertical="center" wrapText="1"/>
      <protection locked="0"/>
    </xf>
    <xf numFmtId="14" fontId="7" fillId="3" borderId="72" xfId="2" applyNumberFormat="1" applyFont="1" applyFill="1" applyBorder="1" applyAlignment="1" applyProtection="1">
      <alignment horizontal="center" vertical="center" wrapText="1"/>
      <protection locked="0"/>
    </xf>
    <xf numFmtId="14" fontId="7" fillId="3" borderId="64" xfId="2" applyNumberFormat="1" applyFont="1" applyFill="1" applyBorder="1" applyAlignment="1" applyProtection="1">
      <alignment horizontal="center" vertical="center" wrapText="1"/>
      <protection locked="0"/>
    </xf>
    <xf numFmtId="0" fontId="1" fillId="0" borderId="14" xfId="2" applyFont="1" applyBorder="1" applyAlignment="1" applyProtection="1">
      <alignment vertical="top" wrapText="1"/>
      <protection locked="0"/>
    </xf>
    <xf numFmtId="0" fontId="7" fillId="0" borderId="9" xfId="2" applyFont="1" applyBorder="1" applyAlignment="1">
      <alignment horizontal="center" vertical="center" shrinkToFit="1"/>
    </xf>
    <xf numFmtId="0" fontId="7" fillId="0" borderId="36" xfId="2" applyFont="1" applyBorder="1" applyAlignment="1">
      <alignment horizontal="center" vertical="center" shrinkToFit="1"/>
    </xf>
    <xf numFmtId="0" fontId="7" fillId="0" borderId="59" xfId="2" applyFont="1" applyBorder="1" applyAlignment="1">
      <alignment horizontal="center" vertical="center" shrinkToFit="1"/>
    </xf>
    <xf numFmtId="0" fontId="7" fillId="0" borderId="60" xfId="2" applyFont="1" applyBorder="1" applyAlignment="1">
      <alignment horizontal="center" vertical="center" shrinkToFit="1"/>
    </xf>
    <xf numFmtId="0" fontId="7" fillId="0" borderId="35" xfId="2" applyFont="1" applyBorder="1" applyAlignment="1">
      <alignment horizontal="center" vertical="center" shrinkToFit="1"/>
    </xf>
    <xf numFmtId="0" fontId="7" fillId="0" borderId="16" xfId="2" applyFont="1" applyBorder="1" applyAlignment="1">
      <alignment horizontal="center" vertical="center" shrinkToFit="1"/>
    </xf>
    <xf numFmtId="0" fontId="7" fillId="0" borderId="25" xfId="2" applyFont="1" applyBorder="1" applyAlignment="1">
      <alignment horizontal="center" vertical="center" wrapText="1"/>
    </xf>
    <xf numFmtId="0" fontId="7" fillId="0" borderId="1" xfId="2" applyFont="1" applyBorder="1" applyAlignment="1">
      <alignment horizontal="center" vertical="center" wrapText="1"/>
    </xf>
    <xf numFmtId="0" fontId="7" fillId="0" borderId="50" xfId="2" applyFont="1" applyBorder="1" applyAlignment="1">
      <alignment horizontal="distributed" vertical="center" wrapText="1" indent="3"/>
    </xf>
    <xf numFmtId="0" fontId="7" fillId="0" borderId="58" xfId="2" applyFont="1" applyBorder="1" applyAlignment="1">
      <alignment horizontal="distributed" vertical="center" wrapText="1" indent="3"/>
    </xf>
    <xf numFmtId="0" fontId="7" fillId="0" borderId="47" xfId="2" applyFont="1" applyBorder="1" applyAlignment="1">
      <alignment horizontal="distributed" vertical="center" wrapText="1" indent="3"/>
    </xf>
    <xf numFmtId="0" fontId="7" fillId="0" borderId="26" xfId="2" applyFont="1" applyBorder="1" applyAlignment="1">
      <alignment horizontal="center" vertical="center" wrapText="1"/>
    </xf>
    <xf numFmtId="0" fontId="7" fillId="0" borderId="9" xfId="2" applyFont="1" applyBorder="1" applyAlignment="1">
      <alignment horizontal="justify" vertical="center" wrapText="1"/>
    </xf>
    <xf numFmtId="0" fontId="7" fillId="0" borderId="36" xfId="2" applyFont="1" applyBorder="1" applyAlignment="1">
      <alignment horizontal="justify" vertical="center" wrapText="1"/>
    </xf>
    <xf numFmtId="0" fontId="7" fillId="0" borderId="35" xfId="2" applyFont="1" applyBorder="1" applyAlignment="1">
      <alignment horizontal="center" vertical="center" wrapText="1"/>
    </xf>
    <xf numFmtId="0" fontId="7" fillId="0" borderId="36" xfId="2" applyFont="1" applyBorder="1" applyAlignment="1">
      <alignment horizontal="center" vertical="center" wrapText="1"/>
    </xf>
    <xf numFmtId="0" fontId="7" fillId="0" borderId="61" xfId="2" applyFont="1" applyBorder="1" applyAlignment="1">
      <alignment horizontal="center" vertical="center" shrinkToFit="1"/>
    </xf>
    <xf numFmtId="0" fontId="7" fillId="0" borderId="62" xfId="2" applyFont="1" applyBorder="1" applyAlignment="1">
      <alignment horizontal="center" vertical="center" shrinkToFit="1"/>
    </xf>
    <xf numFmtId="0" fontId="7" fillId="0" borderId="8" xfId="2" applyFont="1" applyBorder="1" applyAlignment="1">
      <alignment horizontal="center" vertical="center" shrinkToFit="1"/>
    </xf>
    <xf numFmtId="14" fontId="7" fillId="3" borderId="12" xfId="2" applyNumberFormat="1" applyFont="1" applyFill="1" applyBorder="1" applyAlignment="1" applyProtection="1">
      <alignment horizontal="center" vertical="center" wrapText="1"/>
      <protection locked="0"/>
    </xf>
    <xf numFmtId="14" fontId="7" fillId="3" borderId="0" xfId="2" applyNumberFormat="1" applyFont="1" applyFill="1" applyAlignment="1" applyProtection="1">
      <alignment horizontal="center" vertical="center" wrapText="1"/>
      <protection locked="0"/>
    </xf>
    <xf numFmtId="14" fontId="7" fillId="3" borderId="16" xfId="2" applyNumberFormat="1" applyFont="1" applyFill="1" applyBorder="1" applyAlignment="1" applyProtection="1">
      <alignment horizontal="center" vertical="center" wrapText="1"/>
      <protection locked="0"/>
    </xf>
    <xf numFmtId="14" fontId="7" fillId="3" borderId="60" xfId="2" applyNumberFormat="1" applyFont="1" applyFill="1" applyBorder="1" applyAlignment="1" applyProtection="1">
      <alignment horizontal="center" vertical="center" wrapText="1"/>
      <protection locked="0"/>
    </xf>
    <xf numFmtId="0" fontId="7" fillId="0" borderId="48" xfId="2" applyFont="1" applyBorder="1" applyAlignment="1">
      <alignment horizontal="center" vertical="center" wrapText="1"/>
    </xf>
    <xf numFmtId="0" fontId="7" fillId="0" borderId="15" xfId="2" applyFont="1" applyBorder="1" applyAlignment="1">
      <alignment horizontal="center" vertical="center" wrapText="1"/>
    </xf>
    <xf numFmtId="0" fontId="7" fillId="0" borderId="51" xfId="2" applyFont="1" applyBorder="1" applyAlignment="1">
      <alignment horizontal="center" vertical="center" wrapText="1"/>
    </xf>
    <xf numFmtId="0" fontId="7" fillId="0" borderId="49" xfId="2" applyFont="1" applyBorder="1" applyAlignment="1">
      <alignment horizontal="center" vertical="center" wrapText="1"/>
    </xf>
    <xf numFmtId="0" fontId="11" fillId="0" borderId="10" xfId="2" applyFont="1" applyBorder="1" applyAlignment="1">
      <alignment horizontal="left" vertical="center"/>
    </xf>
    <xf numFmtId="0" fontId="16" fillId="0" borderId="0" xfId="2" applyFont="1" applyAlignment="1">
      <alignment horizontal="left" vertical="center" wrapText="1"/>
    </xf>
    <xf numFmtId="0" fontId="7" fillId="0" borderId="4" xfId="2" applyFont="1" applyBorder="1" applyAlignment="1">
      <alignment horizontal="center" vertical="center" wrapText="1"/>
    </xf>
    <xf numFmtId="0" fontId="7" fillId="0" borderId="16" xfId="2" applyFont="1" applyBorder="1" applyAlignment="1">
      <alignment horizontal="distributed" vertical="center" wrapText="1" indent="3"/>
    </xf>
    <xf numFmtId="0" fontId="7" fillId="0" borderId="69" xfId="2" applyFont="1" applyBorder="1" applyAlignment="1">
      <alignment horizontal="distributed" vertical="center" wrapText="1" indent="3"/>
    </xf>
    <xf numFmtId="0" fontId="7" fillId="0" borderId="60" xfId="2" applyFont="1" applyBorder="1" applyAlignment="1">
      <alignment horizontal="distributed" vertical="center" wrapText="1" indent="3"/>
    </xf>
    <xf numFmtId="0" fontId="7" fillId="0" borderId="21" xfId="2" applyFont="1" applyBorder="1" applyAlignment="1">
      <alignment horizontal="center" vertical="center" wrapText="1"/>
    </xf>
    <xf numFmtId="0" fontId="7" fillId="0" borderId="48" xfId="2" applyFont="1" applyBorder="1" applyAlignment="1">
      <alignment horizontal="justify" vertical="center" wrapText="1"/>
    </xf>
    <xf numFmtId="0" fontId="7" fillId="0" borderId="49" xfId="2" applyFont="1" applyBorder="1" applyAlignment="1">
      <alignment horizontal="justify" vertical="center" wrapText="1"/>
    </xf>
    <xf numFmtId="0" fontId="7" fillId="0" borderId="51" xfId="2" applyFont="1" applyBorder="1" applyAlignment="1">
      <alignment vertical="center" wrapText="1"/>
    </xf>
    <xf numFmtId="0" fontId="7" fillId="0" borderId="49" xfId="2" applyFont="1" applyBorder="1" applyAlignment="1">
      <alignment vertical="center" wrapText="1"/>
    </xf>
    <xf numFmtId="0" fontId="1" fillId="0" borderId="46" xfId="0" applyFont="1" applyBorder="1" applyAlignment="1">
      <alignment horizontal="center" vertical="center"/>
    </xf>
    <xf numFmtId="0" fontId="1" fillId="0" borderId="47" xfId="0" applyFont="1" applyBorder="1" applyAlignment="1">
      <alignment horizontal="center" vertical="center"/>
    </xf>
    <xf numFmtId="38" fontId="20" fillId="3" borderId="48" xfId="0" applyNumberFormat="1" applyFont="1" applyFill="1" applyBorder="1" applyProtection="1">
      <alignment vertical="center"/>
      <protection locked="0"/>
    </xf>
    <xf numFmtId="38" fontId="20" fillId="3" borderId="49" xfId="0" applyNumberFormat="1" applyFont="1" applyFill="1" applyBorder="1" applyProtection="1">
      <alignment vertical="center"/>
      <protection locked="0"/>
    </xf>
    <xf numFmtId="0" fontId="1" fillId="0" borderId="50" xfId="0" applyFont="1" applyBorder="1" applyAlignment="1">
      <alignment horizontal="center" vertical="center" wrapText="1"/>
    </xf>
    <xf numFmtId="0" fontId="1" fillId="0" borderId="47" xfId="0" applyFont="1" applyBorder="1" applyAlignment="1">
      <alignment horizontal="center" vertical="center" wrapText="1"/>
    </xf>
    <xf numFmtId="38" fontId="20" fillId="4" borderId="51" xfId="0" applyNumberFormat="1" applyFont="1" applyFill="1" applyBorder="1">
      <alignment vertical="center"/>
    </xf>
    <xf numFmtId="38" fontId="20" fillId="4" borderId="49" xfId="0" applyNumberFormat="1" applyFont="1" applyFill="1" applyBorder="1">
      <alignment vertical="center"/>
    </xf>
    <xf numFmtId="0" fontId="1" fillId="0" borderId="76" xfId="0" applyFont="1" applyBorder="1">
      <alignment vertical="center"/>
    </xf>
    <xf numFmtId="0" fontId="1" fillId="0" borderId="14" xfId="0" applyFont="1" applyBorder="1">
      <alignment vertical="center"/>
    </xf>
    <xf numFmtId="0" fontId="1" fillId="0" borderId="77" xfId="0" applyFont="1" applyBorder="1">
      <alignment vertical="center"/>
    </xf>
    <xf numFmtId="0" fontId="1" fillId="0" borderId="9" xfId="0" applyFont="1" applyBorder="1" applyAlignment="1">
      <alignment vertical="center" wrapText="1"/>
    </xf>
    <xf numFmtId="0" fontId="1" fillId="0" borderId="10" xfId="0" applyFont="1" applyBorder="1">
      <alignment vertical="center"/>
    </xf>
    <xf numFmtId="0" fontId="1" fillId="0" borderId="11" xfId="0" applyFont="1" applyBorder="1">
      <alignment vertical="center"/>
    </xf>
    <xf numFmtId="0" fontId="1" fillId="0" borderId="30" xfId="2" applyFont="1" applyBorder="1" applyAlignment="1" applyProtection="1">
      <alignment horizontal="center" vertical="center" wrapText="1"/>
      <protection locked="0"/>
    </xf>
    <xf numFmtId="0" fontId="1" fillId="0" borderId="78" xfId="2" applyFont="1" applyBorder="1" applyAlignment="1" applyProtection="1">
      <alignment horizontal="center" vertical="center" wrapText="1"/>
      <protection locked="0"/>
    </xf>
    <xf numFmtId="0" fontId="1" fillId="0" borderId="0" xfId="2" applyFont="1" applyAlignment="1" applyProtection="1">
      <alignment vertical="top" wrapText="1"/>
      <protection locked="0"/>
    </xf>
    <xf numFmtId="0" fontId="7" fillId="0" borderId="6" xfId="2" applyFont="1" applyBorder="1" applyAlignment="1">
      <alignment horizontal="distributed" vertical="center" wrapText="1" indent="3"/>
    </xf>
    <xf numFmtId="0" fontId="7" fillId="0" borderId="5" xfId="2" applyFont="1" applyBorder="1" applyAlignment="1">
      <alignment horizontal="distributed" vertical="center" wrapText="1" indent="3"/>
    </xf>
    <xf numFmtId="0" fontId="7" fillId="0" borderId="7" xfId="2" applyFont="1" applyBorder="1" applyAlignment="1">
      <alignment horizontal="distributed" vertical="center" wrapText="1" indent="3"/>
    </xf>
    <xf numFmtId="0" fontId="7" fillId="0" borderId="23" xfId="2" applyFont="1" applyBorder="1" applyAlignment="1">
      <alignment horizontal="center" vertical="center" wrapText="1"/>
    </xf>
    <xf numFmtId="38" fontId="1" fillId="6" borderId="0" xfId="0" applyNumberFormat="1" applyFont="1" applyFill="1">
      <alignment vertical="center"/>
    </xf>
    <xf numFmtId="0" fontId="1" fillId="6" borderId="0" xfId="2" applyFont="1" applyFill="1" applyProtection="1">
      <alignment vertical="center"/>
      <protection locked="0"/>
    </xf>
    <xf numFmtId="0" fontId="1" fillId="0" borderId="76" xfId="0" applyFont="1" applyBorder="1" applyAlignment="1"/>
    <xf numFmtId="0" fontId="1" fillId="0" borderId="14" xfId="0" applyFont="1" applyBorder="1" applyAlignment="1"/>
    <xf numFmtId="38" fontId="3" fillId="6" borderId="6" xfId="0" applyNumberFormat="1" applyFont="1" applyFill="1" applyBorder="1">
      <alignment vertical="center"/>
    </xf>
    <xf numFmtId="38" fontId="3" fillId="6" borderId="75" xfId="0" applyNumberFormat="1" applyFont="1" applyFill="1" applyBorder="1">
      <alignment vertical="center"/>
    </xf>
    <xf numFmtId="38" fontId="3" fillId="6" borderId="5" xfId="0" applyNumberFormat="1" applyFont="1" applyFill="1" applyBorder="1">
      <alignment vertical="center"/>
    </xf>
    <xf numFmtId="38" fontId="3" fillId="6" borderId="19" xfId="0" applyNumberFormat="1" applyFont="1" applyFill="1" applyBorder="1">
      <alignment vertical="center"/>
    </xf>
    <xf numFmtId="38" fontId="1" fillId="6" borderId="12" xfId="0" applyNumberFormat="1" applyFont="1" applyFill="1" applyBorder="1">
      <alignment vertical="center"/>
    </xf>
    <xf numFmtId="0" fontId="1" fillId="6" borderId="12" xfId="0" applyFont="1" applyFill="1" applyBorder="1" applyAlignment="1">
      <alignment horizontal="center" vertical="center"/>
    </xf>
    <xf numFmtId="0" fontId="1" fillId="6" borderId="0" xfId="0" applyFont="1" applyFill="1" applyAlignment="1">
      <alignment horizontal="center" vertical="center"/>
    </xf>
    <xf numFmtId="0" fontId="1" fillId="6" borderId="0" xfId="0" applyFont="1" applyFill="1" applyAlignment="1">
      <alignment horizontal="center" vertical="center" wrapText="1"/>
    </xf>
    <xf numFmtId="0" fontId="1" fillId="6" borderId="12" xfId="0" applyFont="1" applyFill="1" applyBorder="1">
      <alignment vertical="center"/>
    </xf>
    <xf numFmtId="0" fontId="1" fillId="0" borderId="0" xfId="0" applyFont="1" applyAlignment="1">
      <alignment horizontal="center" vertical="center"/>
    </xf>
    <xf numFmtId="0" fontId="1" fillId="0" borderId="69" xfId="0" applyFont="1" applyBorder="1" applyAlignment="1">
      <alignment horizontal="center" vertical="center"/>
    </xf>
    <xf numFmtId="0" fontId="1" fillId="6" borderId="2" xfId="0" applyFont="1" applyFill="1" applyBorder="1" applyAlignment="1">
      <alignment vertical="center" wrapText="1"/>
    </xf>
    <xf numFmtId="0" fontId="1" fillId="6" borderId="67" xfId="0" applyFont="1" applyFill="1" applyBorder="1" applyAlignment="1">
      <alignment vertical="center" wrapText="1"/>
    </xf>
    <xf numFmtId="0" fontId="1" fillId="6" borderId="68" xfId="0" applyFont="1" applyFill="1" applyBorder="1" applyAlignment="1">
      <alignment vertical="center" wrapText="1"/>
    </xf>
    <xf numFmtId="0" fontId="1" fillId="6" borderId="60" xfId="0" applyFont="1" applyFill="1" applyBorder="1" applyAlignment="1">
      <alignment vertical="center" wrapText="1"/>
    </xf>
    <xf numFmtId="0" fontId="1" fillId="6" borderId="4" xfId="0" applyFont="1" applyFill="1" applyBorder="1" applyAlignment="1">
      <alignment vertical="center" wrapText="1"/>
    </xf>
    <xf numFmtId="0" fontId="1" fillId="6" borderId="21" xfId="0" applyFont="1" applyFill="1" applyBorder="1" applyAlignment="1">
      <alignment vertical="center" wrapText="1"/>
    </xf>
    <xf numFmtId="0" fontId="1" fillId="6" borderId="76" xfId="0" applyFont="1" applyFill="1" applyBorder="1" applyAlignment="1"/>
    <xf numFmtId="0" fontId="1" fillId="6" borderId="14" xfId="0" applyFont="1" applyFill="1" applyBorder="1" applyAlignment="1"/>
    <xf numFmtId="0" fontId="1" fillId="6" borderId="0" xfId="0" applyFont="1" applyFill="1">
      <alignment vertical="center"/>
    </xf>
    <xf numFmtId="0" fontId="1" fillId="6" borderId="13" xfId="0" applyFont="1" applyFill="1" applyBorder="1">
      <alignment vertical="center"/>
    </xf>
    <xf numFmtId="0" fontId="1" fillId="6" borderId="0" xfId="0" applyFont="1" applyFill="1" applyAlignment="1">
      <alignment vertical="center" wrapText="1"/>
    </xf>
    <xf numFmtId="0" fontId="1" fillId="6" borderId="13" xfId="0" applyFont="1" applyFill="1" applyBorder="1" applyAlignment="1">
      <alignment vertical="center" wrapText="1"/>
    </xf>
    <xf numFmtId="0" fontId="1" fillId="6" borderId="0" xfId="0" applyFont="1" applyFill="1" applyAlignment="1">
      <alignment vertical="top" wrapText="1"/>
    </xf>
    <xf numFmtId="38" fontId="1" fillId="3" borderId="48" xfId="0" applyNumberFormat="1" applyFont="1" applyFill="1" applyBorder="1" applyProtection="1">
      <alignment vertical="center"/>
      <protection locked="0"/>
    </xf>
    <xf numFmtId="38" fontId="1" fillId="3" borderId="49" xfId="0" applyNumberFormat="1" applyFont="1" applyFill="1" applyBorder="1" applyProtection="1">
      <alignment vertical="center"/>
      <protection locked="0"/>
    </xf>
    <xf numFmtId="38" fontId="1" fillId="4" borderId="51" xfId="0" applyNumberFormat="1" applyFont="1" applyFill="1" applyBorder="1">
      <alignment vertical="center"/>
    </xf>
    <xf numFmtId="38" fontId="1" fillId="4" borderId="49" xfId="0" applyNumberFormat="1" applyFont="1" applyFill="1" applyBorder="1">
      <alignment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cellXfs>
  <cellStyles count="3">
    <cellStyle name="悪い" xfId="1" builtinId="27"/>
    <cellStyle name="標準" xfId="0" builtinId="0"/>
    <cellStyle name="標準 2" xfId="2" xr:uid="{00000000-0005-0000-0000-000002000000}"/>
  </cellStyles>
  <dxfs count="1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EF4FD"/>
      <color rgb="FFFFFFCC"/>
      <color rgb="FFFFFFA7"/>
      <color rgb="FFFDE7FA"/>
      <color rgb="FFFABFF3"/>
      <color rgb="FFE5F8FF"/>
      <color rgb="FFFFFBFF"/>
      <color rgb="FFFFFFFF"/>
      <color rgb="FF0070C0"/>
      <color rgb="FFFCD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image" Target="../media/image4.png"/><Relationship Id="rId4"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10</xdr:col>
      <xdr:colOff>209550</xdr:colOff>
      <xdr:row>1</xdr:row>
      <xdr:rowOff>0</xdr:rowOff>
    </xdr:from>
    <xdr:to>
      <xdr:col>14</xdr:col>
      <xdr:colOff>439950</xdr:colOff>
      <xdr:row>6</xdr:row>
      <xdr:rowOff>19050</xdr:rowOff>
    </xdr:to>
    <xdr:sp macro="" textlink="">
      <xdr:nvSpPr>
        <xdr:cNvPr id="2" name="四角形: 角を丸くする 14">
          <a:extLst>
            <a:ext uri="{FF2B5EF4-FFF2-40B4-BE49-F238E27FC236}">
              <a16:creationId xmlns:a16="http://schemas.microsoft.com/office/drawing/2014/main" id="{00000000-0008-0000-0000-000002000000}"/>
            </a:ext>
          </a:extLst>
        </xdr:cNvPr>
        <xdr:cNvSpPr/>
      </xdr:nvSpPr>
      <xdr:spPr>
        <a:xfrm>
          <a:off x="7639050" y="238125"/>
          <a:ext cx="2973600" cy="1133475"/>
        </a:xfrm>
        <a:prstGeom prst="roundRect">
          <a:avLst/>
        </a:prstGeom>
        <a:solidFill>
          <a:schemeClr val="bg1"/>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黄色のセルのみ記入してください。</a:t>
          </a:r>
          <a:b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br>
          <a:b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b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このシートは</a:t>
          </a:r>
          <a:r>
            <a:rPr kumimoji="1" lang="ja-JP" altLang="en-US" sz="1100" b="1">
              <a:solidFill>
                <a:srgbClr val="0070C0"/>
              </a:solidFill>
              <a:latin typeface="ＭＳ Ｐゴシック" panose="020B0600070205080204" pitchFamily="50" charset="-128"/>
              <a:ea typeface="ＭＳ Ｐゴシック" panose="020B0600070205080204" pitchFamily="50" charset="-128"/>
            </a:rPr>
            <a:t>中間報告</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の際に使用するものです。年度末報告の際は、「様式</a:t>
          </a:r>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59_</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年度末報告」シートを使用してください。</a:t>
          </a:r>
        </a:p>
      </xdr:txBody>
    </xdr:sp>
    <xdr:clientData/>
  </xdr:twoCellAnchor>
  <mc:AlternateContent xmlns:mc="http://schemas.openxmlformats.org/markup-compatibility/2006">
    <mc:Choice xmlns:a14="http://schemas.microsoft.com/office/drawing/2010/main" Requires="a14">
      <xdr:twoCellAnchor editAs="oneCell">
        <xdr:from>
          <xdr:col>1</xdr:col>
          <xdr:colOff>99060</xdr:colOff>
          <xdr:row>38</xdr:row>
          <xdr:rowOff>30480</xdr:rowOff>
        </xdr:from>
        <xdr:to>
          <xdr:col>1</xdr:col>
          <xdr:colOff>335280</xdr:colOff>
          <xdr:row>38</xdr:row>
          <xdr:rowOff>251460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0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6350</xdr:colOff>
      <xdr:row>0</xdr:row>
      <xdr:rowOff>69850</xdr:rowOff>
    </xdr:from>
    <xdr:to>
      <xdr:col>5</xdr:col>
      <xdr:colOff>2152650</xdr:colOff>
      <xdr:row>3</xdr:row>
      <xdr:rowOff>12700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20650" y="69850"/>
          <a:ext cx="3822700" cy="622300"/>
        </a:xfrm>
        <a:prstGeom prst="rect">
          <a:avLst/>
        </a:prstGeom>
        <a:solidFill>
          <a:srgbClr val="0070C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FF00"/>
              </a:solidFill>
              <a:latin typeface="ＭＳ Ｐゴシック" panose="020B0600070205080204" pitchFamily="50" charset="-128"/>
              <a:ea typeface="ＭＳ Ｐゴシック" panose="020B0600070205080204" pitchFamily="50" charset="-128"/>
            </a:rPr>
            <a:t>中間報告</a:t>
          </a:r>
          <a:endParaRPr kumimoji="1" lang="en-US" altLang="ja-JP" sz="1600" b="1">
            <a:solidFill>
              <a:srgbClr val="FFFF00"/>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rgbClr val="FFFF00"/>
              </a:solidFill>
              <a:latin typeface="ＭＳ Ｐゴシック" panose="020B0600070205080204" pitchFamily="50" charset="-128"/>
              <a:ea typeface="ＭＳ Ｐゴシック" panose="020B0600070205080204" pitchFamily="50" charset="-128"/>
            </a:rPr>
            <a:t>出金年月日</a:t>
          </a:r>
          <a:r>
            <a:rPr kumimoji="1" lang="en-US" altLang="ja-JP" sz="1200" b="1">
              <a:solidFill>
                <a:srgbClr val="FFFF00"/>
              </a:solidFill>
              <a:latin typeface="ＭＳ Ｐゴシック" panose="020B0600070205080204" pitchFamily="50" charset="-128"/>
              <a:ea typeface="ＭＳ Ｐゴシック" panose="020B0600070205080204" pitchFamily="50" charset="-128"/>
            </a:rPr>
            <a:t>4/1</a:t>
          </a:r>
          <a:r>
            <a:rPr kumimoji="1" lang="ja-JP" altLang="en-US" sz="1200" b="1">
              <a:solidFill>
                <a:srgbClr val="FFFF00"/>
              </a:solidFill>
              <a:latin typeface="ＭＳ Ｐゴシック" panose="020B0600070205080204" pitchFamily="50" charset="-128"/>
              <a:ea typeface="ＭＳ Ｐゴシック" panose="020B0600070205080204" pitchFamily="50" charset="-128"/>
            </a:rPr>
            <a:t>～</a:t>
          </a:r>
          <a:r>
            <a:rPr kumimoji="1" lang="en-US" altLang="ja-JP" sz="1200" b="1">
              <a:solidFill>
                <a:srgbClr val="FFFF00"/>
              </a:solidFill>
              <a:latin typeface="ＭＳ Ｐゴシック" panose="020B0600070205080204" pitchFamily="50" charset="-128"/>
              <a:ea typeface="ＭＳ Ｐゴシック" panose="020B0600070205080204" pitchFamily="50" charset="-128"/>
            </a:rPr>
            <a:t>9/30</a:t>
          </a:r>
          <a:r>
            <a:rPr kumimoji="1" lang="ja-JP" altLang="en-US" sz="1200" b="1">
              <a:solidFill>
                <a:srgbClr val="FFFF00"/>
              </a:solidFill>
              <a:latin typeface="ＭＳ Ｐゴシック" panose="020B0600070205080204" pitchFamily="50" charset="-128"/>
              <a:ea typeface="ＭＳ Ｐゴシック" panose="020B0600070205080204" pitchFamily="50" charset="-128"/>
            </a:rPr>
            <a:t>のものを記入してください。</a:t>
          </a:r>
        </a:p>
      </xdr:txBody>
    </xdr:sp>
    <xdr:clientData/>
  </xdr:twoCellAnchor>
  <xdr:twoCellAnchor>
    <xdr:from>
      <xdr:col>15</xdr:col>
      <xdr:colOff>114300</xdr:colOff>
      <xdr:row>0</xdr:row>
      <xdr:rowOff>123826</xdr:rowOff>
    </xdr:from>
    <xdr:to>
      <xdr:col>43</xdr:col>
      <xdr:colOff>87525</xdr:colOff>
      <xdr:row>3</xdr:row>
      <xdr:rowOff>266700</xdr:rowOff>
    </xdr:to>
    <xdr:sp macro="" textlink="">
      <xdr:nvSpPr>
        <xdr:cNvPr id="4" name="四角形: 角を丸くする 14">
          <a:extLst>
            <a:ext uri="{FF2B5EF4-FFF2-40B4-BE49-F238E27FC236}">
              <a16:creationId xmlns:a16="http://schemas.microsoft.com/office/drawing/2014/main" id="{00000000-0008-0000-0100-000004000000}"/>
            </a:ext>
          </a:extLst>
        </xdr:cNvPr>
        <xdr:cNvSpPr/>
      </xdr:nvSpPr>
      <xdr:spPr>
        <a:xfrm>
          <a:off x="13611225" y="123826"/>
          <a:ext cx="2973600" cy="828674"/>
        </a:xfrm>
        <a:prstGeom prst="roundRect">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このエクセル中に「支出明細の記入例」シートがあります。説明を確認してから記入してください。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209550</xdr:colOff>
      <xdr:row>1</xdr:row>
      <xdr:rowOff>0</xdr:rowOff>
    </xdr:from>
    <xdr:to>
      <xdr:col>14</xdr:col>
      <xdr:colOff>430425</xdr:colOff>
      <xdr:row>6</xdr:row>
      <xdr:rowOff>19050</xdr:rowOff>
    </xdr:to>
    <xdr:sp macro="" textlink="">
      <xdr:nvSpPr>
        <xdr:cNvPr id="2" name="四角形: 角を丸くする 14">
          <a:extLst>
            <a:ext uri="{FF2B5EF4-FFF2-40B4-BE49-F238E27FC236}">
              <a16:creationId xmlns:a16="http://schemas.microsoft.com/office/drawing/2014/main" id="{00000000-0008-0000-0200-000002000000}"/>
            </a:ext>
          </a:extLst>
        </xdr:cNvPr>
        <xdr:cNvSpPr/>
      </xdr:nvSpPr>
      <xdr:spPr>
        <a:xfrm>
          <a:off x="7639050" y="238125"/>
          <a:ext cx="2964075" cy="1133475"/>
        </a:xfrm>
        <a:prstGeom prst="roundRect">
          <a:avLst/>
        </a:prstGeom>
        <a:solidFill>
          <a:schemeClr val="bg1"/>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黄色のセルのみ記入してください。</a:t>
          </a:r>
          <a:b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br>
          <a:b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b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このシートは</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年度末報告</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の際に使用するものです。中間報告の際は、「様式</a:t>
          </a:r>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59_</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中間報告」シートを使用してください。</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99060</xdr:colOff>
          <xdr:row>38</xdr:row>
          <xdr:rowOff>30480</xdr:rowOff>
        </xdr:from>
        <xdr:to>
          <xdr:col>1</xdr:col>
          <xdr:colOff>335280</xdr:colOff>
          <xdr:row>38</xdr:row>
          <xdr:rowOff>251460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6350</xdr:colOff>
      <xdr:row>0</xdr:row>
      <xdr:rowOff>88900</xdr:rowOff>
    </xdr:from>
    <xdr:to>
      <xdr:col>5</xdr:col>
      <xdr:colOff>2152650</xdr:colOff>
      <xdr:row>3</xdr:row>
      <xdr:rowOff>31750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0650" y="88900"/>
          <a:ext cx="3822700" cy="622300"/>
        </a:xfrm>
        <a:prstGeom prst="rect">
          <a:avLst/>
        </a:prstGeom>
        <a:solidFill>
          <a:srgbClr val="00B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FF00"/>
              </a:solidFill>
              <a:latin typeface="ＭＳ Ｐゴシック" panose="020B0600070205080204" pitchFamily="50" charset="-128"/>
              <a:ea typeface="ＭＳ Ｐゴシック" panose="020B0600070205080204" pitchFamily="50" charset="-128"/>
            </a:rPr>
            <a:t>年度末報告</a:t>
          </a:r>
          <a:endParaRPr kumimoji="1" lang="en-US" altLang="ja-JP" sz="1600" b="1">
            <a:solidFill>
              <a:srgbClr val="FFFF00"/>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rgbClr val="FFFF00"/>
              </a:solidFill>
              <a:latin typeface="ＭＳ Ｐゴシック" panose="020B0600070205080204" pitchFamily="50" charset="-128"/>
              <a:ea typeface="ＭＳ Ｐゴシック" panose="020B0600070205080204" pitchFamily="50" charset="-128"/>
            </a:rPr>
            <a:t>出金年月日</a:t>
          </a:r>
          <a:r>
            <a:rPr kumimoji="1" lang="en-US" altLang="ja-JP" sz="1200" b="1">
              <a:solidFill>
                <a:srgbClr val="FFFF00"/>
              </a:solidFill>
              <a:latin typeface="ＭＳ Ｐゴシック" panose="020B0600070205080204" pitchFamily="50" charset="-128"/>
              <a:ea typeface="ＭＳ Ｐゴシック" panose="020B0600070205080204" pitchFamily="50" charset="-128"/>
            </a:rPr>
            <a:t>10/1</a:t>
          </a:r>
          <a:r>
            <a:rPr kumimoji="1" lang="ja-JP" altLang="en-US" sz="1200" b="1">
              <a:solidFill>
                <a:srgbClr val="FFFF00"/>
              </a:solidFill>
              <a:latin typeface="ＭＳ Ｐゴシック" panose="020B0600070205080204" pitchFamily="50" charset="-128"/>
              <a:ea typeface="ＭＳ Ｐゴシック" panose="020B0600070205080204" pitchFamily="50" charset="-128"/>
            </a:rPr>
            <a:t>～のものを記入してください。</a:t>
          </a:r>
        </a:p>
      </xdr:txBody>
    </xdr:sp>
    <xdr:clientData/>
  </xdr:twoCellAnchor>
  <xdr:twoCellAnchor>
    <xdr:from>
      <xdr:col>15</xdr:col>
      <xdr:colOff>95250</xdr:colOff>
      <xdr:row>0</xdr:row>
      <xdr:rowOff>114299</xdr:rowOff>
    </xdr:from>
    <xdr:to>
      <xdr:col>43</xdr:col>
      <xdr:colOff>68475</xdr:colOff>
      <xdr:row>3</xdr:row>
      <xdr:rowOff>257174</xdr:rowOff>
    </xdr:to>
    <xdr:sp macro="" textlink="">
      <xdr:nvSpPr>
        <xdr:cNvPr id="4" name="四角形: 角を丸くする 14">
          <a:extLst>
            <a:ext uri="{FF2B5EF4-FFF2-40B4-BE49-F238E27FC236}">
              <a16:creationId xmlns:a16="http://schemas.microsoft.com/office/drawing/2014/main" id="{00000000-0008-0000-0300-000004000000}"/>
            </a:ext>
          </a:extLst>
        </xdr:cNvPr>
        <xdr:cNvSpPr/>
      </xdr:nvSpPr>
      <xdr:spPr>
        <a:xfrm>
          <a:off x="13592175" y="114299"/>
          <a:ext cx="2973600" cy="828675"/>
        </a:xfrm>
        <a:prstGeom prst="roundRect">
          <a:avLst/>
        </a:prstGeom>
        <a:solidFill>
          <a:schemeClr val="bg1"/>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このエクセル中に「支出明細の記入例」シートがあります。説明を確認してから記入してください。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416975</xdr:colOff>
      <xdr:row>27</xdr:row>
      <xdr:rowOff>63490</xdr:rowOff>
    </xdr:from>
    <xdr:to>
      <xdr:col>20</xdr:col>
      <xdr:colOff>237058</xdr:colOff>
      <xdr:row>31</xdr:row>
      <xdr:rowOff>1206500</xdr:rowOff>
    </xdr:to>
    <xdr:sp macro="" textlink="">
      <xdr:nvSpPr>
        <xdr:cNvPr id="74" name="正方形/長方形 73">
          <a:extLst>
            <a:ext uri="{FF2B5EF4-FFF2-40B4-BE49-F238E27FC236}">
              <a16:creationId xmlns:a16="http://schemas.microsoft.com/office/drawing/2014/main" id="{00000000-0008-0000-0400-00004A000000}"/>
            </a:ext>
          </a:extLst>
        </xdr:cNvPr>
        <xdr:cNvSpPr/>
      </xdr:nvSpPr>
      <xdr:spPr>
        <a:xfrm>
          <a:off x="8079308" y="9789573"/>
          <a:ext cx="8022167" cy="2021427"/>
        </a:xfrm>
        <a:prstGeom prst="rect">
          <a:avLst/>
        </a:prstGeom>
        <a:no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412743</xdr:colOff>
      <xdr:row>17</xdr:row>
      <xdr:rowOff>264594</xdr:rowOff>
    </xdr:from>
    <xdr:to>
      <xdr:col>20</xdr:col>
      <xdr:colOff>232826</xdr:colOff>
      <xdr:row>25</xdr:row>
      <xdr:rowOff>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8075076" y="5196427"/>
          <a:ext cx="8022167" cy="3905231"/>
        </a:xfrm>
        <a:prstGeom prst="rect">
          <a:avLst/>
        </a:prstGeom>
        <a:no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564446</xdr:colOff>
      <xdr:row>13</xdr:row>
      <xdr:rowOff>63501</xdr:rowOff>
    </xdr:from>
    <xdr:to>
      <xdr:col>5</xdr:col>
      <xdr:colOff>40572</xdr:colOff>
      <xdr:row>13</xdr:row>
      <xdr:rowOff>296334</xdr:rowOff>
    </xdr:to>
    <xdr:sp macro="" textlink="">
      <xdr:nvSpPr>
        <xdr:cNvPr id="26" name="四角形: 角を丸くする 24">
          <a:extLst>
            <a:ext uri="{FF2B5EF4-FFF2-40B4-BE49-F238E27FC236}">
              <a16:creationId xmlns:a16="http://schemas.microsoft.com/office/drawing/2014/main" id="{00000000-0008-0000-0400-00001A000000}"/>
            </a:ext>
          </a:extLst>
        </xdr:cNvPr>
        <xdr:cNvSpPr/>
      </xdr:nvSpPr>
      <xdr:spPr>
        <a:xfrm>
          <a:off x="5002390" y="4579057"/>
          <a:ext cx="908404" cy="232833"/>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444501</xdr:colOff>
      <xdr:row>14</xdr:row>
      <xdr:rowOff>303392</xdr:rowOff>
    </xdr:from>
    <xdr:to>
      <xdr:col>5</xdr:col>
      <xdr:colOff>1026583</xdr:colOff>
      <xdr:row>17</xdr:row>
      <xdr:rowOff>190503</xdr:rowOff>
    </xdr:to>
    <xdr:sp macro="" textlink="">
      <xdr:nvSpPr>
        <xdr:cNvPr id="11" name="吹き出し: 四角形 27">
          <a:extLst>
            <a:ext uri="{FF2B5EF4-FFF2-40B4-BE49-F238E27FC236}">
              <a16:creationId xmlns:a16="http://schemas.microsoft.com/office/drawing/2014/main" id="{00000000-0008-0000-0400-00000B000000}"/>
            </a:ext>
          </a:extLst>
        </xdr:cNvPr>
        <xdr:cNvSpPr/>
      </xdr:nvSpPr>
      <xdr:spPr>
        <a:xfrm>
          <a:off x="4878918" y="4282725"/>
          <a:ext cx="2010832" cy="1083028"/>
        </a:xfrm>
        <a:prstGeom prst="wedgeRectCallout">
          <a:avLst>
            <a:gd name="adj1" fmla="val -36122"/>
            <a:gd name="adj2" fmla="val 80507"/>
          </a:avLst>
        </a:prstGeom>
        <a:solidFill>
          <a:srgbClr val="FEF4FD"/>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マッチング係数</a:t>
          </a: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b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br>
          <a:br>
            <a:rPr kumimoji="1" lang="en-US" altLang="ja-JP" sz="1000" b="0" i="0">
              <a:solidFill>
                <a:sysClr val="windowText" lastClr="000000"/>
              </a:solidFill>
              <a:effectLst/>
              <a:latin typeface="ＭＳ Ｐゴシック" panose="020B0600070205080204" pitchFamily="50" charset="-128"/>
              <a:ea typeface="ＭＳ Ｐゴシック" panose="020B0600070205080204" pitchFamily="50" charset="-128"/>
              <a:cs typeface="+mn-cs"/>
            </a:rPr>
          </a:b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契約書の「マッチングファンド計画」の表に記載されている数値</a:t>
          </a:r>
          <a:r>
            <a:rPr kumimoji="1" lang="ja-JP" altLang="ja-JP"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を</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記入してください。</a:t>
          </a:r>
          <a:endParaRPr lang="ja-JP" altLang="ja-JP" sz="1000" b="0" i="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416974</xdr:colOff>
      <xdr:row>16</xdr:row>
      <xdr:rowOff>247295</xdr:rowOff>
    </xdr:from>
    <xdr:to>
      <xdr:col>20</xdr:col>
      <xdr:colOff>235690</xdr:colOff>
      <xdr:row>17</xdr:row>
      <xdr:rowOff>263701</xdr:rowOff>
    </xdr:to>
    <xdr:sp macro="" textlink="">
      <xdr:nvSpPr>
        <xdr:cNvPr id="22" name="テキスト ボックス 21">
          <a:extLst>
            <a:ext uri="{FF2B5EF4-FFF2-40B4-BE49-F238E27FC236}">
              <a16:creationId xmlns:a16="http://schemas.microsoft.com/office/drawing/2014/main" id="{00000000-0008-0000-0400-000016000000}"/>
            </a:ext>
          </a:extLst>
        </xdr:cNvPr>
        <xdr:cNvSpPr txBox="1"/>
      </xdr:nvSpPr>
      <xdr:spPr>
        <a:xfrm>
          <a:off x="8079307" y="4840462"/>
          <a:ext cx="8020800" cy="355072"/>
        </a:xfrm>
        <a:prstGeom prst="rect">
          <a:avLst/>
        </a:prstGeom>
        <a:solidFill>
          <a:schemeClr val="tx1">
            <a:lumMod val="50000"/>
            <a:lumOff val="5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1"/>
              </a:solidFill>
              <a:latin typeface="ＭＳ Ｐゴシック" panose="020B0600070205080204" pitchFamily="50" charset="-128"/>
              <a:ea typeface="ＭＳ Ｐゴシック" panose="020B0600070205080204" pitchFamily="50" charset="-128"/>
            </a:rPr>
            <a:t>計画様式１－２ 「 全体計画書 予算 」　　　　（１）委託研究開発費の総予算額 シート</a:t>
          </a:r>
        </a:p>
      </xdr:txBody>
    </xdr:sp>
    <xdr:clientData/>
  </xdr:twoCellAnchor>
  <xdr:twoCellAnchor>
    <xdr:from>
      <xdr:col>1</xdr:col>
      <xdr:colOff>444500</xdr:colOff>
      <xdr:row>3</xdr:row>
      <xdr:rowOff>21166</xdr:rowOff>
    </xdr:from>
    <xdr:to>
      <xdr:col>5</xdr:col>
      <xdr:colOff>1026583</xdr:colOff>
      <xdr:row>8</xdr:row>
      <xdr:rowOff>74082</xdr:rowOff>
    </xdr:to>
    <xdr:sp macro="" textlink="">
      <xdr:nvSpPr>
        <xdr:cNvPr id="13" name="吹き出し: 四角形 27">
          <a:extLst>
            <a:ext uri="{FF2B5EF4-FFF2-40B4-BE49-F238E27FC236}">
              <a16:creationId xmlns:a16="http://schemas.microsoft.com/office/drawing/2014/main" id="{00000000-0008-0000-0400-00000D000000}"/>
            </a:ext>
          </a:extLst>
        </xdr:cNvPr>
        <xdr:cNvSpPr/>
      </xdr:nvSpPr>
      <xdr:spPr>
        <a:xfrm>
          <a:off x="592667" y="709083"/>
          <a:ext cx="6297083" cy="1259416"/>
        </a:xfrm>
        <a:prstGeom prst="wedgeRectCallout">
          <a:avLst>
            <a:gd name="adj1" fmla="val -6220"/>
            <a:gd name="adj2" fmla="val 67813"/>
          </a:avLst>
        </a:prstGeom>
        <a:solidFill>
          <a:srgbClr val="FEF4FD"/>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研究期間の欄</a:t>
          </a: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br>
            <a:rPr kumimoji="1" lang="en-US" altLang="ja-JP"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計画様式１－２「全体計画書 予算」（右図</a:t>
          </a:r>
          <a:r>
            <a:rPr kumimoji="1" lang="ja-JP" altLang="en-US" sz="1000" b="0" i="0">
              <a:solidFill>
                <a:srgbClr val="FF0000"/>
              </a:solidFill>
              <a:effectLst/>
              <a:latin typeface="HG丸ｺﾞｼｯｸM-PRO" panose="020F0600000000000000" pitchFamily="50" charset="-128"/>
              <a:ea typeface="HG丸ｺﾞｼｯｸM-PRO" panose="020F0600000000000000" pitchFamily="50" charset="-128"/>
              <a:cs typeface="+mn-cs"/>
            </a:rPr>
            <a:t>①</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）を</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参照し、「西暦</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月</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日」で記入してください。</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記入すると、マッチングファンド状況表に該当する年度が自動で表示されます。</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計画様式１ー２は研究の計画書です。研究担当者に依頼して取り寄せる等して、確認してください。</a:t>
          </a:r>
        </a:p>
      </xdr:txBody>
    </xdr:sp>
    <xdr:clientData/>
  </xdr:twoCellAnchor>
  <xdr:twoCellAnchor>
    <xdr:from>
      <xdr:col>1</xdr:col>
      <xdr:colOff>455083</xdr:colOff>
      <xdr:row>14</xdr:row>
      <xdr:rowOff>296337</xdr:rowOff>
    </xdr:from>
    <xdr:to>
      <xdr:col>4</xdr:col>
      <xdr:colOff>275167</xdr:colOff>
      <xdr:row>17</xdr:row>
      <xdr:rowOff>190503</xdr:rowOff>
    </xdr:to>
    <xdr:sp macro="" textlink="">
      <xdr:nvSpPr>
        <xdr:cNvPr id="12" name="吹き出し: 四角形 27">
          <a:extLst>
            <a:ext uri="{FF2B5EF4-FFF2-40B4-BE49-F238E27FC236}">
              <a16:creationId xmlns:a16="http://schemas.microsoft.com/office/drawing/2014/main" id="{00000000-0008-0000-0400-00000C000000}"/>
            </a:ext>
          </a:extLst>
        </xdr:cNvPr>
        <xdr:cNvSpPr/>
      </xdr:nvSpPr>
      <xdr:spPr>
        <a:xfrm>
          <a:off x="603250" y="4275670"/>
          <a:ext cx="4106334" cy="1090083"/>
        </a:xfrm>
        <a:prstGeom prst="wedgeRectCallout">
          <a:avLst>
            <a:gd name="adj1" fmla="val 9701"/>
            <a:gd name="adj2" fmla="val 109780"/>
          </a:avLst>
        </a:prstGeom>
        <a:solidFill>
          <a:srgbClr val="FEF4FD"/>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既経過</a:t>
          </a:r>
          <a:r>
            <a:rPr kumimoji="1" lang="ja-JP" altLang="en-US"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の年度欄</a:t>
          </a: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br>
            <a:rPr kumimoji="1" lang="en-US" altLang="ja-JP" sz="1000" b="0" i="0">
              <a:solidFill>
                <a:sysClr val="windowText" lastClr="000000"/>
              </a:solidFill>
              <a:effectLst/>
              <a:latin typeface="ＭＳ Ｐゴシック" panose="020B0600070205080204" pitchFamily="50" charset="-128"/>
              <a:ea typeface="ＭＳ Ｐゴシック" panose="020B0600070205080204" pitchFamily="50" charset="-128"/>
              <a:cs typeface="+mn-cs"/>
            </a:rPr>
          </a:b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前年度（令和６年度）にＪＳＴに提出した経理様式５９「自己資金・マッチングファンド実績報告書」（右図</a:t>
          </a:r>
          <a:r>
            <a:rPr kumimoji="1" lang="ja-JP" altLang="en-US" sz="1000" b="0" i="0">
              <a:solidFill>
                <a:srgbClr val="FF0000"/>
              </a:solidFill>
              <a:effectLst/>
              <a:latin typeface="HG丸ｺﾞｼｯｸM-PRO" panose="020F0600000000000000" pitchFamily="50" charset="-128"/>
              <a:ea typeface="HG丸ｺﾞｼｯｸM-PRO" panose="020F0600000000000000" pitchFamily="50" charset="-128"/>
              <a:cs typeface="+mn-cs"/>
            </a:rPr>
            <a:t>②</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）を参照し、記入してください。</a:t>
          </a:r>
          <a:endPar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4</xdr:col>
      <xdr:colOff>175322</xdr:colOff>
      <xdr:row>12</xdr:row>
      <xdr:rowOff>306917</xdr:rowOff>
    </xdr:from>
    <xdr:to>
      <xdr:col>4</xdr:col>
      <xdr:colOff>634904</xdr:colOff>
      <xdr:row>14</xdr:row>
      <xdr:rowOff>31749</xdr:rowOff>
    </xdr:to>
    <xdr:sp macro="" textlink="">
      <xdr:nvSpPr>
        <xdr:cNvPr id="27" name="テキスト ボックス 26">
          <a:extLst>
            <a:ext uri="{FF2B5EF4-FFF2-40B4-BE49-F238E27FC236}">
              <a16:creationId xmlns:a16="http://schemas.microsoft.com/office/drawing/2014/main" id="{00000000-0008-0000-0400-00001B000000}"/>
            </a:ext>
          </a:extLst>
        </xdr:cNvPr>
        <xdr:cNvSpPr txBox="1"/>
      </xdr:nvSpPr>
      <xdr:spPr>
        <a:xfrm>
          <a:off x="4609739" y="3608917"/>
          <a:ext cx="459582" cy="40216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ＭＳ Ｐゴシック" panose="020B0600070205080204" pitchFamily="50" charset="-128"/>
              <a:ea typeface="ＭＳ Ｐゴシック" panose="020B0600070205080204" pitchFamily="50" charset="-128"/>
            </a:rPr>
            <a:t>★</a:t>
          </a:r>
        </a:p>
      </xdr:txBody>
    </xdr:sp>
    <xdr:clientData/>
  </xdr:twoCellAnchor>
  <xdr:twoCellAnchor>
    <xdr:from>
      <xdr:col>1</xdr:col>
      <xdr:colOff>444500</xdr:colOff>
      <xdr:row>24</xdr:row>
      <xdr:rowOff>169334</xdr:rowOff>
    </xdr:from>
    <xdr:to>
      <xdr:col>5</xdr:col>
      <xdr:colOff>772583</xdr:colOff>
      <xdr:row>24</xdr:row>
      <xdr:rowOff>1032934</xdr:rowOff>
    </xdr:to>
    <xdr:sp macro="" textlink="">
      <xdr:nvSpPr>
        <xdr:cNvPr id="43" name="吹き出し: 四角形 27">
          <a:extLst>
            <a:ext uri="{FF2B5EF4-FFF2-40B4-BE49-F238E27FC236}">
              <a16:creationId xmlns:a16="http://schemas.microsoft.com/office/drawing/2014/main" id="{00000000-0008-0000-0400-00002B000000}"/>
            </a:ext>
          </a:extLst>
        </xdr:cNvPr>
        <xdr:cNvSpPr/>
      </xdr:nvSpPr>
      <xdr:spPr>
        <a:xfrm>
          <a:off x="592667" y="8001001"/>
          <a:ext cx="6043083" cy="863600"/>
        </a:xfrm>
        <a:prstGeom prst="wedgeRectCallout">
          <a:avLst>
            <a:gd name="adj1" fmla="val -7380"/>
            <a:gd name="adj2" fmla="val 77172"/>
          </a:avLst>
        </a:prstGeom>
        <a:solidFill>
          <a:srgbClr val="FEF4FD"/>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未経過の年度欄</a:t>
          </a:r>
          <a:r>
            <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委託研究費、自己資金ともに、研究計画書で予定されている金額を記入してください。具体的には、計画様式１－２「全体計画書 予算」（右図</a:t>
          </a:r>
          <a:r>
            <a:rPr kumimoji="1" lang="ja-JP" altLang="en-US" sz="1000" b="0" i="0" u="none">
              <a:solidFill>
                <a:srgbClr val="FF0000"/>
              </a:solidFill>
              <a:effectLst/>
              <a:latin typeface="HG丸ｺﾞｼｯｸM-PRO" panose="020F0600000000000000" pitchFamily="50" charset="-128"/>
              <a:ea typeface="HG丸ｺﾞｼｯｸM-PRO" panose="020F0600000000000000" pitchFamily="50" charset="-128"/>
              <a:cs typeface="+mn-cs"/>
            </a:rPr>
            <a:t>③</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）を参照し、記入してください。</a:t>
          </a:r>
        </a:p>
      </xdr:txBody>
    </xdr:sp>
    <xdr:clientData/>
  </xdr:twoCellAnchor>
  <xdr:twoCellAnchor>
    <xdr:from>
      <xdr:col>8</xdr:col>
      <xdr:colOff>416977</xdr:colOff>
      <xdr:row>25</xdr:row>
      <xdr:rowOff>212037</xdr:rowOff>
    </xdr:from>
    <xdr:to>
      <xdr:col>20</xdr:col>
      <xdr:colOff>235693</xdr:colOff>
      <xdr:row>27</xdr:row>
      <xdr:rowOff>60581</xdr:rowOff>
    </xdr:to>
    <xdr:sp macro="" textlink="">
      <xdr:nvSpPr>
        <xdr:cNvPr id="52" name="テキスト ボックス 51">
          <a:extLst>
            <a:ext uri="{FF2B5EF4-FFF2-40B4-BE49-F238E27FC236}">
              <a16:creationId xmlns:a16="http://schemas.microsoft.com/office/drawing/2014/main" id="{00000000-0008-0000-0400-000034000000}"/>
            </a:ext>
          </a:extLst>
        </xdr:cNvPr>
        <xdr:cNvSpPr txBox="1"/>
      </xdr:nvSpPr>
      <xdr:spPr>
        <a:xfrm>
          <a:off x="8079310" y="9504204"/>
          <a:ext cx="8020800" cy="356544"/>
        </a:xfrm>
        <a:prstGeom prst="rect">
          <a:avLst/>
        </a:prstGeom>
        <a:solidFill>
          <a:schemeClr val="tx1">
            <a:lumMod val="50000"/>
            <a:lumOff val="5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ＭＳ Ｐゴシック" panose="020B0600070205080204" pitchFamily="50" charset="-128"/>
              <a:ea typeface="ＭＳ Ｐゴシック" panose="020B0600070205080204" pitchFamily="50" charset="-128"/>
            </a:rPr>
            <a:t>経理様式５９ 「 令和６年度 自己資金・マッチングファンド実績報告書 」　　　　前年度（令和６年度）にＪＳＴに提出したもの</a:t>
          </a:r>
        </a:p>
      </xdr:txBody>
    </xdr:sp>
    <xdr:clientData/>
  </xdr:twoCellAnchor>
  <xdr:twoCellAnchor>
    <xdr:from>
      <xdr:col>1</xdr:col>
      <xdr:colOff>444502</xdr:colOff>
      <xdr:row>22</xdr:row>
      <xdr:rowOff>211668</xdr:rowOff>
    </xdr:from>
    <xdr:to>
      <xdr:col>5</xdr:col>
      <xdr:colOff>772584</xdr:colOff>
      <xdr:row>22</xdr:row>
      <xdr:rowOff>1111252</xdr:rowOff>
    </xdr:to>
    <xdr:sp macro="" textlink="">
      <xdr:nvSpPr>
        <xdr:cNvPr id="39" name="吹き出し: 四角形 27">
          <a:extLst>
            <a:ext uri="{FF2B5EF4-FFF2-40B4-BE49-F238E27FC236}">
              <a16:creationId xmlns:a16="http://schemas.microsoft.com/office/drawing/2014/main" id="{00000000-0008-0000-0400-000027000000}"/>
            </a:ext>
          </a:extLst>
        </xdr:cNvPr>
        <xdr:cNvSpPr/>
      </xdr:nvSpPr>
      <xdr:spPr>
        <a:xfrm>
          <a:off x="592669" y="6455835"/>
          <a:ext cx="6043082" cy="899584"/>
        </a:xfrm>
        <a:prstGeom prst="wedgeRectCallout">
          <a:avLst>
            <a:gd name="adj1" fmla="val -8185"/>
            <a:gd name="adj2" fmla="val 76259"/>
          </a:avLst>
        </a:prstGeom>
        <a:solidFill>
          <a:srgbClr val="FEF4FD"/>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当年度</a:t>
          </a:r>
          <a:r>
            <a:rPr kumimoji="1" lang="ja-JP" altLang="en-US"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欄</a:t>
          </a: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委託研究費： 契約書の「マッチングファンド計画」の表に記載されている金額を記入してください。</a:t>
          </a:r>
          <a:endParaRPr kumimoji="1" lang="en-US" altLang="ja-JP"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自己資金　： 自己資金決算表の合計（</a:t>
          </a:r>
          <a:r>
            <a:rPr kumimoji="1" lang="en-US" altLang="ja-JP"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D</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）（上図</a:t>
          </a:r>
          <a:r>
            <a:rPr kumimoji="1" lang="ja-JP" altLang="en-US" sz="1000" b="0" i="0">
              <a:solidFill>
                <a:srgbClr val="FF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）と同じ金額を記入してください。</a:t>
          </a:r>
        </a:p>
      </xdr:txBody>
    </xdr:sp>
    <xdr:clientData/>
  </xdr:twoCellAnchor>
  <xdr:twoCellAnchor>
    <xdr:from>
      <xdr:col>1</xdr:col>
      <xdr:colOff>1</xdr:colOff>
      <xdr:row>31</xdr:row>
      <xdr:rowOff>116417</xdr:rowOff>
    </xdr:from>
    <xdr:to>
      <xdr:col>6</xdr:col>
      <xdr:colOff>10583</xdr:colOff>
      <xdr:row>31</xdr:row>
      <xdr:rowOff>1830917</xdr:rowOff>
    </xdr:to>
    <xdr:sp macro="" textlink="">
      <xdr:nvSpPr>
        <xdr:cNvPr id="9" name="吹き出し: 四角形 27">
          <a:extLst>
            <a:ext uri="{FF2B5EF4-FFF2-40B4-BE49-F238E27FC236}">
              <a16:creationId xmlns:a16="http://schemas.microsoft.com/office/drawing/2014/main" id="{00000000-0008-0000-0400-000009000000}"/>
            </a:ext>
          </a:extLst>
        </xdr:cNvPr>
        <xdr:cNvSpPr/>
      </xdr:nvSpPr>
      <xdr:spPr>
        <a:xfrm>
          <a:off x="148168" y="10795000"/>
          <a:ext cx="7154332" cy="1714500"/>
        </a:xfrm>
        <a:prstGeom prst="wedgeRectCallout">
          <a:avLst>
            <a:gd name="adj1" fmla="val -533"/>
            <a:gd name="adj2" fmla="val -65089"/>
          </a:avLst>
        </a:prstGeom>
        <a:solidFill>
          <a:srgbClr val="FEF4FD"/>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en-US" altLang="ja-JP" sz="1000" b="1"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OK</a:t>
          </a:r>
          <a:r>
            <a:rPr kumimoji="1" lang="ja-JP" altLang="en-US" sz="1000" b="1"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（マッチング成立）」の表示</a:t>
          </a:r>
          <a:endParaRPr kumimoji="1" lang="en-US" altLang="ja-JP" sz="1000" b="1"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研究期間全体において企業が負担する金額の合計がＪＳＴからの委託研究費の合計以上となると、表示されます。</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マッチングが成立することを表します。</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「ＪＳＴに要確認（マッチング不成立）」の表示</a:t>
          </a:r>
          <a:endParaRPr kumimoji="1" lang="en-US" altLang="ja-JP" sz="1000" b="1"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自己資金が不足しており、研究期間全体において企業が負担する金額の合計がＪＳＴからの委託研究費の合計を</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下回ると、表示されます。マッチングが不成立となることを表します。</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ＪＳＴから連絡の上、今後の予算計画の見直しなどについて研究担当者とＪＳＴ課題担当者の間で調整していた</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だく場合があります。</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6</xdr:col>
      <xdr:colOff>84666</xdr:colOff>
      <xdr:row>1</xdr:row>
      <xdr:rowOff>1</xdr:rowOff>
    </xdr:from>
    <xdr:to>
      <xdr:col>20</xdr:col>
      <xdr:colOff>264583</xdr:colOff>
      <xdr:row>15</xdr:row>
      <xdr:rowOff>232833</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7376583" y="190501"/>
          <a:ext cx="8752417" cy="4296832"/>
        </a:xfrm>
        <a:prstGeom prst="rect">
          <a:avLst/>
        </a:prstGeom>
        <a:solidFill>
          <a:srgbClr val="FEF4FD"/>
        </a:soli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産学共同（本格型）のマッチングファンドは、既経過の年度だけでなく、未経過の年度も含めて考えます。</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100" baseline="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例：研究計画書で予定されている研究期間が 令和４年１０月１日 ～ 令和７年３月３１日（３年度） の場合</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100" baseline="0">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1100" baseline="0">
              <a:solidFill>
                <a:sysClr val="windowText" lastClr="000000"/>
              </a:solidFill>
              <a:latin typeface="HG丸ｺﾞｼｯｸM-PRO" panose="020F0600000000000000" pitchFamily="50" charset="-128"/>
              <a:ea typeface="HG丸ｺﾞｼｯｸM-PRO" panose="020F0600000000000000" pitchFamily="50" charset="-128"/>
            </a:rPr>
            <a:t>-----------------------------------------------------------------------------------------------------------------------</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en-US" sz="1100" b="1"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050" b="1" u="none">
              <a:solidFill>
                <a:sysClr val="windowText" lastClr="000000"/>
              </a:solidFill>
              <a:latin typeface="HG丸ｺﾞｼｯｸM-PRO" panose="020F0600000000000000" pitchFamily="50" charset="-128"/>
              <a:ea typeface="HG丸ｺﾞｼｯｸM-PRO" panose="020F0600000000000000" pitchFamily="50" charset="-128"/>
            </a:rPr>
            <a:t>（ Ｒ４ 自己資金 ＋ Ｒ５ 自己資金 ＋ Ｒ６</a:t>
          </a:r>
          <a:r>
            <a:rPr kumimoji="1" lang="en-US" altLang="ja-JP" sz="1050" b="1"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050" b="1" u="none">
              <a:solidFill>
                <a:sysClr val="windowText" lastClr="000000"/>
              </a:solidFill>
              <a:latin typeface="HG丸ｺﾞｼｯｸM-PRO" panose="020F0600000000000000" pitchFamily="50" charset="-128"/>
              <a:ea typeface="HG丸ｺﾞｼｯｸM-PRO" panose="020F0600000000000000" pitchFamily="50" charset="-128"/>
            </a:rPr>
            <a:t>自己資金 ）</a:t>
          </a:r>
          <a:r>
            <a:rPr kumimoji="1" lang="en-US" altLang="ja-JP" sz="1050" b="1" u="none">
              <a:solidFill>
                <a:sysClr val="windowText" lastClr="000000"/>
              </a:solidFill>
              <a:latin typeface="HG丸ｺﾞｼｯｸM-PRO" panose="020F0600000000000000" pitchFamily="50" charset="-128"/>
              <a:ea typeface="HG丸ｺﾞｼｯｸM-PRO" panose="020F0600000000000000" pitchFamily="50" charset="-128"/>
            </a:rPr>
            <a:t> × </a:t>
          </a:r>
          <a:r>
            <a:rPr kumimoji="1" lang="ja-JP" altLang="en-US" sz="1050" b="1" u="none">
              <a:solidFill>
                <a:sysClr val="windowText" lastClr="000000"/>
              </a:solidFill>
              <a:latin typeface="HG丸ｺﾞｼｯｸM-PRO" panose="020F0600000000000000" pitchFamily="50" charset="-128"/>
              <a:ea typeface="HG丸ｺﾞｼｯｸM-PRO" panose="020F0600000000000000" pitchFamily="50" charset="-128"/>
            </a:rPr>
            <a:t>マッチング係数　≧　Ｒ４ 委託研究費 ＋ </a:t>
          </a:r>
          <a:r>
            <a:rPr kumimoji="1" lang="ja-JP" altLang="ja-JP" sz="1050" b="1"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Ｒ</a:t>
          </a:r>
          <a:r>
            <a:rPr kumimoji="1" lang="ja-JP" altLang="en-US" sz="1050" b="1"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５ </a:t>
          </a:r>
          <a:r>
            <a:rPr kumimoji="1" lang="ja-JP" altLang="ja-JP" sz="1050" b="1"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委託</a:t>
          </a:r>
          <a:r>
            <a:rPr kumimoji="1" lang="ja-JP" altLang="en-US" sz="1050" b="1"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研究</a:t>
          </a:r>
          <a:r>
            <a:rPr kumimoji="1" lang="ja-JP" altLang="ja-JP" sz="1050" b="1"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費</a:t>
          </a:r>
          <a:r>
            <a:rPr kumimoji="1" lang="en-US" altLang="ja-JP" sz="1050" b="1"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en-US" sz="1050" b="1"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Ｒ６</a:t>
          </a:r>
          <a:r>
            <a:rPr kumimoji="1" lang="en-US" altLang="ja-JP" sz="1050" b="1"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ja-JP" sz="1050" b="1"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委託</a:t>
          </a:r>
          <a:r>
            <a:rPr kumimoji="1" lang="ja-JP" altLang="en-US" sz="1050" b="1"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研究</a:t>
          </a:r>
          <a:r>
            <a:rPr kumimoji="1" lang="ja-JP" altLang="ja-JP" sz="1050" b="1"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費</a:t>
          </a:r>
          <a:endParaRPr kumimoji="1" lang="en-US" altLang="ja-JP" sz="1050" b="1"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b="1"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kumimoji="1" lang="en-US" altLang="ja-JP" sz="1100" b="1"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en-US"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en-US" sz="110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企 業 が 負 担 す る 金 額 の 合 計</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en-US"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en-US" sz="110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Ｊ Ｓ Ｔ か ら</a:t>
          </a:r>
          <a:r>
            <a:rPr kumimoji="1" lang="ja-JP" altLang="en-US" sz="1100" u="non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の </a:t>
          </a:r>
          <a:r>
            <a:rPr kumimoji="1" lang="ja-JP" altLang="en-US" sz="110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委 託 研 究 費 の 合 計</a:t>
          </a:r>
          <a:endParaRPr kumimoji="1" lang="en-US" altLang="ja-JP" sz="110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en-US"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a:p>
          <a:endPar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上記の式が成立するかどうかを判定するのが、「マッチングファンド状況表」になります。</a:t>
          </a:r>
          <a:endPar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成立していれば「</a:t>
          </a:r>
          <a:r>
            <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OK</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（マッチング成立）」が、成立していなければ「ＪＳＴに要確認（マッチング不成立）」が表示されます。</a:t>
          </a:r>
          <a:endPar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判定結果を、必ず確認してください。</a:t>
          </a:r>
          <a:endPar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●表における各年度の金額は、以下の通りです。</a:t>
          </a:r>
          <a:endPar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１．既経過の年度：  過去にＪＳＴに提出した実績報告書の金額となります。</a:t>
          </a:r>
          <a:endPar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２．当年度　　　：  中間報告では、委託研究費は当年度の契約額とします。</a:t>
          </a:r>
          <a:endPar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また、自己資金は中間支出額と下期決算見込額の合計とします。</a:t>
          </a:r>
          <a:endPar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３．未経過の年度：  実績が未確定のため、最新の研究計画書（計画様式１－２）で予定されている金額とします。</a:t>
          </a:r>
          <a:endPar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●上記１～３の金額を元に、研究期間全体におけるマッチング状況を判定します。</a:t>
          </a:r>
          <a:endPar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 企業が負担する金額の合計</a:t>
          </a:r>
          <a:r>
            <a:rPr kumimoji="1" lang="ja-JP" altLang="en-US"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 ＪＳＴからの委託研究費の合計　となるかを判定）</a:t>
          </a:r>
          <a:endPar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editAs="oneCell">
    <xdr:from>
      <xdr:col>8</xdr:col>
      <xdr:colOff>519668</xdr:colOff>
      <xdr:row>22</xdr:row>
      <xdr:rowOff>677334</xdr:rowOff>
    </xdr:from>
    <xdr:to>
      <xdr:col>20</xdr:col>
      <xdr:colOff>226512</xdr:colOff>
      <xdr:row>24</xdr:row>
      <xdr:rowOff>1084007</xdr:rowOff>
    </xdr:to>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8182001" y="6847417"/>
          <a:ext cx="7908928" cy="1994173"/>
        </a:xfrm>
        <a:prstGeom prst="rect">
          <a:avLst/>
        </a:prstGeom>
      </xdr:spPr>
    </xdr:pic>
    <xdr:clientData/>
  </xdr:twoCellAnchor>
  <xdr:twoCellAnchor>
    <xdr:from>
      <xdr:col>17</xdr:col>
      <xdr:colOff>381000</xdr:colOff>
      <xdr:row>22</xdr:row>
      <xdr:rowOff>836075</xdr:rowOff>
    </xdr:from>
    <xdr:to>
      <xdr:col>20</xdr:col>
      <xdr:colOff>169327</xdr:colOff>
      <xdr:row>24</xdr:row>
      <xdr:rowOff>635000</xdr:rowOff>
    </xdr:to>
    <xdr:sp macro="" textlink="">
      <xdr:nvSpPr>
        <xdr:cNvPr id="32" name="四角形: 角を丸くする 31">
          <a:extLst>
            <a:ext uri="{FF2B5EF4-FFF2-40B4-BE49-F238E27FC236}">
              <a16:creationId xmlns:a16="http://schemas.microsoft.com/office/drawing/2014/main" id="{00000000-0008-0000-0400-000020000000}"/>
            </a:ext>
          </a:extLst>
        </xdr:cNvPr>
        <xdr:cNvSpPr/>
      </xdr:nvSpPr>
      <xdr:spPr>
        <a:xfrm>
          <a:off x="14181667" y="7260158"/>
          <a:ext cx="1852077" cy="1386425"/>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523509</xdr:colOff>
      <xdr:row>24</xdr:row>
      <xdr:rowOff>705561</xdr:rowOff>
    </xdr:from>
    <xdr:to>
      <xdr:col>19</xdr:col>
      <xdr:colOff>297291</xdr:colOff>
      <xdr:row>24</xdr:row>
      <xdr:rowOff>1064261</xdr:rowOff>
    </xdr:to>
    <xdr:sp macro="" textlink="">
      <xdr:nvSpPr>
        <xdr:cNvPr id="36" name="テキスト ボックス 35">
          <a:extLst>
            <a:ext uri="{FF2B5EF4-FFF2-40B4-BE49-F238E27FC236}">
              <a16:creationId xmlns:a16="http://schemas.microsoft.com/office/drawing/2014/main" id="{00000000-0008-0000-0400-000024000000}"/>
            </a:ext>
          </a:extLst>
        </xdr:cNvPr>
        <xdr:cNvSpPr txBox="1"/>
      </xdr:nvSpPr>
      <xdr:spPr>
        <a:xfrm>
          <a:off x="15012092" y="8717144"/>
          <a:ext cx="461699" cy="3587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ＭＳ Ｐゴシック" panose="020B0600070205080204" pitchFamily="50" charset="-128"/>
              <a:ea typeface="ＭＳ Ｐゴシック" panose="020B0600070205080204" pitchFamily="50" charset="-128"/>
            </a:rPr>
            <a:t>③</a:t>
          </a:r>
        </a:p>
      </xdr:txBody>
    </xdr:sp>
    <xdr:clientData/>
  </xdr:twoCellAnchor>
  <xdr:twoCellAnchor editAs="oneCell">
    <xdr:from>
      <xdr:col>8</xdr:col>
      <xdr:colOff>453317</xdr:colOff>
      <xdr:row>18</xdr:row>
      <xdr:rowOff>10584</xdr:rowOff>
    </xdr:from>
    <xdr:to>
      <xdr:col>20</xdr:col>
      <xdr:colOff>222251</xdr:colOff>
      <xdr:row>22</xdr:row>
      <xdr:rowOff>253999</xdr:rowOff>
    </xdr:to>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2"/>
        <a:stretch>
          <a:fillRect/>
        </a:stretch>
      </xdr:blipFill>
      <xdr:spPr>
        <a:xfrm>
          <a:off x="8115650" y="5344584"/>
          <a:ext cx="7971018" cy="1333498"/>
        </a:xfrm>
        <a:prstGeom prst="rect">
          <a:avLst/>
        </a:prstGeom>
      </xdr:spPr>
    </xdr:pic>
    <xdr:clientData/>
  </xdr:twoCellAnchor>
  <xdr:twoCellAnchor>
    <xdr:from>
      <xdr:col>10</xdr:col>
      <xdr:colOff>190501</xdr:colOff>
      <xdr:row>19</xdr:row>
      <xdr:rowOff>236390</xdr:rowOff>
    </xdr:from>
    <xdr:to>
      <xdr:col>17</xdr:col>
      <xdr:colOff>232818</xdr:colOff>
      <xdr:row>21</xdr:row>
      <xdr:rowOff>52917</xdr:rowOff>
    </xdr:to>
    <xdr:sp macro="" textlink="">
      <xdr:nvSpPr>
        <xdr:cNvPr id="25" name="四角形: 角を丸くする 24">
          <a:extLst>
            <a:ext uri="{FF2B5EF4-FFF2-40B4-BE49-F238E27FC236}">
              <a16:creationId xmlns:a16="http://schemas.microsoft.com/office/drawing/2014/main" id="{00000000-0008-0000-0400-000019000000}"/>
            </a:ext>
          </a:extLst>
        </xdr:cNvPr>
        <xdr:cNvSpPr/>
      </xdr:nvSpPr>
      <xdr:spPr>
        <a:xfrm>
          <a:off x="9175751" y="5909057"/>
          <a:ext cx="4857734" cy="313943"/>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490352</xdr:colOff>
      <xdr:row>19</xdr:row>
      <xdr:rowOff>10610</xdr:rowOff>
    </xdr:from>
    <xdr:to>
      <xdr:col>10</xdr:col>
      <xdr:colOff>221801</xdr:colOff>
      <xdr:row>22</xdr:row>
      <xdr:rowOff>15114</xdr:rowOff>
    </xdr:to>
    <xdr:sp macro="" textlink="">
      <xdr:nvSpPr>
        <xdr:cNvPr id="28" name="テキスト ボックス 27">
          <a:extLst>
            <a:ext uri="{FF2B5EF4-FFF2-40B4-BE49-F238E27FC236}">
              <a16:creationId xmlns:a16="http://schemas.microsoft.com/office/drawing/2014/main" id="{00000000-0008-0000-0400-00001C000000}"/>
            </a:ext>
          </a:extLst>
        </xdr:cNvPr>
        <xdr:cNvSpPr txBox="1"/>
      </xdr:nvSpPr>
      <xdr:spPr>
        <a:xfrm>
          <a:off x="8755935" y="5683277"/>
          <a:ext cx="451116" cy="75592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ＭＳ Ｐゴシック" panose="020B0600070205080204" pitchFamily="50" charset="-128"/>
              <a:ea typeface="ＭＳ Ｐゴシック" panose="020B0600070205080204" pitchFamily="50" charset="-128"/>
            </a:rPr>
            <a:t>①</a:t>
          </a:r>
        </a:p>
      </xdr:txBody>
    </xdr:sp>
    <xdr:clientData/>
  </xdr:twoCellAnchor>
  <xdr:twoCellAnchor editAs="oneCell">
    <xdr:from>
      <xdr:col>8</xdr:col>
      <xdr:colOff>508000</xdr:colOff>
      <xdr:row>28</xdr:row>
      <xdr:rowOff>179917</xdr:rowOff>
    </xdr:from>
    <xdr:to>
      <xdr:col>19</xdr:col>
      <xdr:colOff>586022</xdr:colOff>
      <xdr:row>31</xdr:row>
      <xdr:rowOff>825500</xdr:rowOff>
    </xdr:to>
    <xdr:pic>
      <xdr:nvPicPr>
        <xdr:cNvPr id="2" name="図 1">
          <a:extLst>
            <a:ext uri="{FF2B5EF4-FFF2-40B4-BE49-F238E27FC236}">
              <a16:creationId xmlns:a16="http://schemas.microsoft.com/office/drawing/2014/main" id="{1EB36AA8-EBE3-39D0-1783-299522A053D3}"/>
            </a:ext>
          </a:extLst>
        </xdr:cNvPr>
        <xdr:cNvPicPr>
          <a:picLocks noChangeAspect="1"/>
        </xdr:cNvPicPr>
      </xdr:nvPicPr>
      <xdr:blipFill>
        <a:blip xmlns:r="http://schemas.openxmlformats.org/officeDocument/2006/relationships" r:embed="rId3"/>
        <a:stretch>
          <a:fillRect/>
        </a:stretch>
      </xdr:blipFill>
      <xdr:spPr>
        <a:xfrm>
          <a:off x="8170333" y="10054167"/>
          <a:ext cx="7592189" cy="1375833"/>
        </a:xfrm>
        <a:prstGeom prst="rect">
          <a:avLst/>
        </a:prstGeom>
      </xdr:spPr>
    </xdr:pic>
    <xdr:clientData/>
  </xdr:twoCellAnchor>
  <xdr:twoCellAnchor>
    <xdr:from>
      <xdr:col>11</xdr:col>
      <xdr:colOff>95245</xdr:colOff>
      <xdr:row>30</xdr:row>
      <xdr:rowOff>169322</xdr:rowOff>
    </xdr:from>
    <xdr:to>
      <xdr:col>15</xdr:col>
      <xdr:colOff>296329</xdr:colOff>
      <xdr:row>31</xdr:row>
      <xdr:rowOff>804333</xdr:rowOff>
    </xdr:to>
    <xdr:sp macro="" textlink="">
      <xdr:nvSpPr>
        <xdr:cNvPr id="54" name="四角形: 角を丸くする 53">
          <a:extLst>
            <a:ext uri="{FF2B5EF4-FFF2-40B4-BE49-F238E27FC236}">
              <a16:creationId xmlns:a16="http://schemas.microsoft.com/office/drawing/2014/main" id="{00000000-0008-0000-0400-000036000000}"/>
            </a:ext>
          </a:extLst>
        </xdr:cNvPr>
        <xdr:cNvSpPr/>
      </xdr:nvSpPr>
      <xdr:spPr>
        <a:xfrm>
          <a:off x="9768412" y="10583322"/>
          <a:ext cx="2952750" cy="825511"/>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19745</xdr:colOff>
      <xdr:row>31</xdr:row>
      <xdr:rowOff>769746</xdr:rowOff>
    </xdr:from>
    <xdr:to>
      <xdr:col>13</xdr:col>
      <xdr:colOff>481444</xdr:colOff>
      <xdr:row>31</xdr:row>
      <xdr:rowOff>1276610</xdr:rowOff>
    </xdr:to>
    <xdr:sp macro="" textlink="">
      <xdr:nvSpPr>
        <xdr:cNvPr id="55" name="テキスト ボックス 54">
          <a:extLst>
            <a:ext uri="{FF2B5EF4-FFF2-40B4-BE49-F238E27FC236}">
              <a16:creationId xmlns:a16="http://schemas.microsoft.com/office/drawing/2014/main" id="{00000000-0008-0000-0400-000037000000}"/>
            </a:ext>
          </a:extLst>
        </xdr:cNvPr>
        <xdr:cNvSpPr txBox="1"/>
      </xdr:nvSpPr>
      <xdr:spPr>
        <a:xfrm>
          <a:off x="11068745" y="11374246"/>
          <a:ext cx="461699" cy="506864"/>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ＭＳ Ｐゴシック" panose="020B0600070205080204" pitchFamily="50" charset="-128"/>
              <a:ea typeface="ＭＳ Ｐゴシック" panose="020B0600070205080204" pitchFamily="50" charset="-128"/>
            </a:rPr>
            <a:t>②</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416975</xdr:colOff>
      <xdr:row>25</xdr:row>
      <xdr:rowOff>21167</xdr:rowOff>
    </xdr:from>
    <xdr:to>
      <xdr:col>20</xdr:col>
      <xdr:colOff>237058</xdr:colOff>
      <xdr:row>31</xdr:row>
      <xdr:rowOff>497416</xdr:rowOff>
    </xdr:to>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8079308" y="9641417"/>
          <a:ext cx="8022167" cy="1862666"/>
        </a:xfrm>
        <a:prstGeom prst="rect">
          <a:avLst/>
        </a:prstGeom>
        <a:no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402160</xdr:colOff>
      <xdr:row>17</xdr:row>
      <xdr:rowOff>444509</xdr:rowOff>
    </xdr:from>
    <xdr:to>
      <xdr:col>20</xdr:col>
      <xdr:colOff>222243</xdr:colOff>
      <xdr:row>24</xdr:row>
      <xdr:rowOff>730250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8064493" y="5270509"/>
          <a:ext cx="8022167" cy="3873491"/>
        </a:xfrm>
        <a:prstGeom prst="rect">
          <a:avLst/>
        </a:prstGeom>
        <a:no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532697</xdr:colOff>
      <xdr:row>13</xdr:row>
      <xdr:rowOff>63501</xdr:rowOff>
    </xdr:from>
    <xdr:to>
      <xdr:col>5</xdr:col>
      <xdr:colOff>8823</xdr:colOff>
      <xdr:row>13</xdr:row>
      <xdr:rowOff>296334</xdr:rowOff>
    </xdr:to>
    <xdr:sp macro="" textlink="">
      <xdr:nvSpPr>
        <xdr:cNvPr id="6" name="四角形: 角を丸くする 24">
          <a:extLst>
            <a:ext uri="{FF2B5EF4-FFF2-40B4-BE49-F238E27FC236}">
              <a16:creationId xmlns:a16="http://schemas.microsoft.com/office/drawing/2014/main" id="{00000000-0008-0000-0500-000006000000}"/>
            </a:ext>
          </a:extLst>
        </xdr:cNvPr>
        <xdr:cNvSpPr/>
      </xdr:nvSpPr>
      <xdr:spPr>
        <a:xfrm>
          <a:off x="4967114" y="3460751"/>
          <a:ext cx="904876" cy="232833"/>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444501</xdr:colOff>
      <xdr:row>14</xdr:row>
      <xdr:rowOff>303392</xdr:rowOff>
    </xdr:from>
    <xdr:to>
      <xdr:col>5</xdr:col>
      <xdr:colOff>1026583</xdr:colOff>
      <xdr:row>17</xdr:row>
      <xdr:rowOff>190503</xdr:rowOff>
    </xdr:to>
    <xdr:sp macro="" textlink="">
      <xdr:nvSpPr>
        <xdr:cNvPr id="7" name="吹き出し: 四角形 27">
          <a:extLst>
            <a:ext uri="{FF2B5EF4-FFF2-40B4-BE49-F238E27FC236}">
              <a16:creationId xmlns:a16="http://schemas.microsoft.com/office/drawing/2014/main" id="{00000000-0008-0000-0500-000007000000}"/>
            </a:ext>
          </a:extLst>
        </xdr:cNvPr>
        <xdr:cNvSpPr/>
      </xdr:nvSpPr>
      <xdr:spPr>
        <a:xfrm>
          <a:off x="4873626" y="4065767"/>
          <a:ext cx="2010832" cy="1087261"/>
        </a:xfrm>
        <a:prstGeom prst="wedgeRectCallout">
          <a:avLst>
            <a:gd name="adj1" fmla="val -36122"/>
            <a:gd name="adj2" fmla="val 80507"/>
          </a:avLst>
        </a:prstGeom>
        <a:solidFill>
          <a:srgbClr val="FEF4FD"/>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マッチング係数</a:t>
          </a: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b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br>
          <a:br>
            <a:rPr kumimoji="1" lang="en-US" altLang="ja-JP" sz="1000" b="0" i="0">
              <a:solidFill>
                <a:sysClr val="windowText" lastClr="000000"/>
              </a:solidFill>
              <a:effectLst/>
              <a:latin typeface="ＭＳ Ｐゴシック" panose="020B0600070205080204" pitchFamily="50" charset="-128"/>
              <a:ea typeface="ＭＳ Ｐゴシック" panose="020B0600070205080204" pitchFamily="50" charset="-128"/>
              <a:cs typeface="+mn-cs"/>
            </a:rPr>
          </a:b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契約書の「マッチングファンド計画」の表に記載されている数値</a:t>
          </a:r>
          <a:r>
            <a:rPr kumimoji="1" lang="ja-JP" altLang="ja-JP"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を</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記入してください。</a:t>
          </a:r>
          <a:endParaRPr lang="ja-JP" altLang="ja-JP" sz="1000" b="0" i="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406391</xdr:colOff>
      <xdr:row>17</xdr:row>
      <xdr:rowOff>88542</xdr:rowOff>
    </xdr:from>
    <xdr:to>
      <xdr:col>20</xdr:col>
      <xdr:colOff>225107</xdr:colOff>
      <xdr:row>17</xdr:row>
      <xdr:rowOff>443615</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8068724" y="4914542"/>
          <a:ext cx="8020800" cy="355073"/>
        </a:xfrm>
        <a:prstGeom prst="rect">
          <a:avLst/>
        </a:prstGeom>
        <a:solidFill>
          <a:schemeClr val="tx1">
            <a:lumMod val="50000"/>
            <a:lumOff val="5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1"/>
              </a:solidFill>
              <a:latin typeface="ＭＳ Ｐゴシック" panose="020B0600070205080204" pitchFamily="50" charset="-128"/>
              <a:ea typeface="ＭＳ Ｐゴシック" panose="020B0600070205080204" pitchFamily="50" charset="-128"/>
            </a:rPr>
            <a:t>計画様式１－２ 「 全体計画書 予算 」　　　　（１）委託研究開発費の総予算額 シート</a:t>
          </a:r>
        </a:p>
      </xdr:txBody>
    </xdr:sp>
    <xdr:clientData/>
  </xdr:twoCellAnchor>
  <xdr:twoCellAnchor>
    <xdr:from>
      <xdr:col>1</xdr:col>
      <xdr:colOff>444500</xdr:colOff>
      <xdr:row>3</xdr:row>
      <xdr:rowOff>21166</xdr:rowOff>
    </xdr:from>
    <xdr:to>
      <xdr:col>5</xdr:col>
      <xdr:colOff>1026583</xdr:colOff>
      <xdr:row>8</xdr:row>
      <xdr:rowOff>74082</xdr:rowOff>
    </xdr:to>
    <xdr:sp macro="" textlink="">
      <xdr:nvSpPr>
        <xdr:cNvPr id="9" name="吹き出し: 四角形 27">
          <a:extLst>
            <a:ext uri="{FF2B5EF4-FFF2-40B4-BE49-F238E27FC236}">
              <a16:creationId xmlns:a16="http://schemas.microsoft.com/office/drawing/2014/main" id="{00000000-0008-0000-0500-000009000000}"/>
            </a:ext>
          </a:extLst>
        </xdr:cNvPr>
        <xdr:cNvSpPr/>
      </xdr:nvSpPr>
      <xdr:spPr>
        <a:xfrm>
          <a:off x="587375" y="706966"/>
          <a:ext cx="6297083" cy="1272116"/>
        </a:xfrm>
        <a:prstGeom prst="wedgeRectCallout">
          <a:avLst>
            <a:gd name="adj1" fmla="val -6220"/>
            <a:gd name="adj2" fmla="val 67813"/>
          </a:avLst>
        </a:prstGeom>
        <a:solidFill>
          <a:srgbClr val="FEF4FD"/>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研究期間の欄</a:t>
          </a: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br>
            <a:rPr kumimoji="1" lang="en-US" altLang="ja-JP"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計画様式１－２「全体計画書 予算」（右図</a:t>
          </a:r>
          <a:r>
            <a:rPr kumimoji="1" lang="ja-JP" altLang="en-US" sz="1000" b="0" i="0">
              <a:solidFill>
                <a:srgbClr val="FF0000"/>
              </a:solidFill>
              <a:effectLst/>
              <a:latin typeface="HG丸ｺﾞｼｯｸM-PRO" panose="020F0600000000000000" pitchFamily="50" charset="-128"/>
              <a:ea typeface="HG丸ｺﾞｼｯｸM-PRO" panose="020F0600000000000000" pitchFamily="50" charset="-128"/>
              <a:cs typeface="+mn-cs"/>
            </a:rPr>
            <a:t>①</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）を</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参照し、「西暦</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月</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日」で記入してください。</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記入すると、マッチングファンド状況表に該当する年度が自動で表示されます。</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計画様式１ー２は研究の計画書です。研究担当者に依頼して取り寄せる等して、確認してください。</a:t>
          </a:r>
        </a:p>
      </xdr:txBody>
    </xdr:sp>
    <xdr:clientData/>
  </xdr:twoCellAnchor>
  <xdr:twoCellAnchor>
    <xdr:from>
      <xdr:col>1</xdr:col>
      <xdr:colOff>455083</xdr:colOff>
      <xdr:row>14</xdr:row>
      <xdr:rowOff>296337</xdr:rowOff>
    </xdr:from>
    <xdr:to>
      <xdr:col>4</xdr:col>
      <xdr:colOff>275167</xdr:colOff>
      <xdr:row>17</xdr:row>
      <xdr:rowOff>190503</xdr:rowOff>
    </xdr:to>
    <xdr:sp macro="" textlink="">
      <xdr:nvSpPr>
        <xdr:cNvPr id="10" name="吹き出し: 四角形 27">
          <a:extLst>
            <a:ext uri="{FF2B5EF4-FFF2-40B4-BE49-F238E27FC236}">
              <a16:creationId xmlns:a16="http://schemas.microsoft.com/office/drawing/2014/main" id="{00000000-0008-0000-0500-00000A000000}"/>
            </a:ext>
          </a:extLst>
        </xdr:cNvPr>
        <xdr:cNvSpPr/>
      </xdr:nvSpPr>
      <xdr:spPr>
        <a:xfrm>
          <a:off x="597958" y="4058712"/>
          <a:ext cx="4106334" cy="1094316"/>
        </a:xfrm>
        <a:prstGeom prst="wedgeRectCallout">
          <a:avLst>
            <a:gd name="adj1" fmla="val 9701"/>
            <a:gd name="adj2" fmla="val 109780"/>
          </a:avLst>
        </a:prstGeom>
        <a:solidFill>
          <a:srgbClr val="FEF4FD"/>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既経過</a:t>
          </a:r>
          <a:r>
            <a:rPr kumimoji="1" lang="ja-JP" altLang="en-US"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の年度欄</a:t>
          </a: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br>
            <a:rPr kumimoji="1" lang="en-US" altLang="ja-JP" sz="1000" b="0" i="0">
              <a:solidFill>
                <a:sysClr val="windowText" lastClr="000000"/>
              </a:solidFill>
              <a:effectLst/>
              <a:latin typeface="ＭＳ Ｐゴシック" panose="020B0600070205080204" pitchFamily="50" charset="-128"/>
              <a:ea typeface="ＭＳ Ｐゴシック" panose="020B0600070205080204" pitchFamily="50" charset="-128"/>
              <a:cs typeface="+mn-cs"/>
            </a:rPr>
          </a:b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前年度（令和６年度）にＪＳＴに提出した経理様式５９「自己資金・マッチングファンド実績報告書」（右図</a:t>
          </a:r>
          <a:r>
            <a:rPr kumimoji="1" lang="ja-JP" altLang="en-US" sz="1000" b="0" i="0">
              <a:solidFill>
                <a:srgbClr val="FF0000"/>
              </a:solidFill>
              <a:effectLst/>
              <a:latin typeface="HG丸ｺﾞｼｯｸM-PRO" panose="020F0600000000000000" pitchFamily="50" charset="-128"/>
              <a:ea typeface="HG丸ｺﾞｼｯｸM-PRO" panose="020F0600000000000000" pitchFamily="50" charset="-128"/>
              <a:cs typeface="+mn-cs"/>
            </a:rPr>
            <a:t>②</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）を参照し、記入してください。</a:t>
          </a:r>
          <a:endPar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4</xdr:col>
      <xdr:colOff>175322</xdr:colOff>
      <xdr:row>12</xdr:row>
      <xdr:rowOff>306917</xdr:rowOff>
    </xdr:from>
    <xdr:to>
      <xdr:col>4</xdr:col>
      <xdr:colOff>634904</xdr:colOff>
      <xdr:row>14</xdr:row>
      <xdr:rowOff>31749</xdr:rowOff>
    </xdr:to>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4604447" y="3383492"/>
          <a:ext cx="459582" cy="41063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ＭＳ Ｐゴシック" panose="020B0600070205080204" pitchFamily="50" charset="-128"/>
              <a:ea typeface="ＭＳ Ｐゴシック" panose="020B0600070205080204" pitchFamily="50" charset="-128"/>
            </a:rPr>
            <a:t>★</a:t>
          </a:r>
        </a:p>
      </xdr:txBody>
    </xdr:sp>
    <xdr:clientData/>
  </xdr:twoCellAnchor>
  <xdr:twoCellAnchor>
    <xdr:from>
      <xdr:col>1</xdr:col>
      <xdr:colOff>444500</xdr:colOff>
      <xdr:row>24</xdr:row>
      <xdr:rowOff>169334</xdr:rowOff>
    </xdr:from>
    <xdr:to>
      <xdr:col>5</xdr:col>
      <xdr:colOff>910166</xdr:colOff>
      <xdr:row>24</xdr:row>
      <xdr:rowOff>1032934</xdr:rowOff>
    </xdr:to>
    <xdr:sp macro="" textlink="">
      <xdr:nvSpPr>
        <xdr:cNvPr id="12" name="吹き出し: 四角形 27">
          <a:extLst>
            <a:ext uri="{FF2B5EF4-FFF2-40B4-BE49-F238E27FC236}">
              <a16:creationId xmlns:a16="http://schemas.microsoft.com/office/drawing/2014/main" id="{00000000-0008-0000-0500-00000C000000}"/>
            </a:ext>
          </a:extLst>
        </xdr:cNvPr>
        <xdr:cNvSpPr/>
      </xdr:nvSpPr>
      <xdr:spPr>
        <a:xfrm>
          <a:off x="592667" y="8583084"/>
          <a:ext cx="6180666" cy="863600"/>
        </a:xfrm>
        <a:prstGeom prst="wedgeRectCallout">
          <a:avLst>
            <a:gd name="adj1" fmla="val -7380"/>
            <a:gd name="adj2" fmla="val 77172"/>
          </a:avLst>
        </a:prstGeom>
        <a:solidFill>
          <a:srgbClr val="FEF4FD"/>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未経過の年度欄</a:t>
          </a:r>
          <a:r>
            <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委託研究費、自己資金ともに、研究計画書で予定されている金額を記入してください。具体的には、計画様式１－２「全体計画書 予算」（右図</a:t>
          </a:r>
          <a:r>
            <a:rPr kumimoji="1" lang="ja-JP" altLang="en-US" sz="1000" b="0" i="0" u="none">
              <a:solidFill>
                <a:srgbClr val="FF0000"/>
              </a:solidFill>
              <a:effectLst/>
              <a:latin typeface="HG丸ｺﾞｼｯｸM-PRO" panose="020F0600000000000000" pitchFamily="50" charset="-128"/>
              <a:ea typeface="HG丸ｺﾞｼｯｸM-PRO" panose="020F0600000000000000" pitchFamily="50" charset="-128"/>
              <a:cs typeface="+mn-cs"/>
            </a:rPr>
            <a:t>④</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）を参照し、記入してください。</a:t>
          </a:r>
        </a:p>
      </xdr:txBody>
    </xdr:sp>
    <xdr:clientData/>
  </xdr:twoCellAnchor>
  <xdr:twoCellAnchor>
    <xdr:from>
      <xdr:col>8</xdr:col>
      <xdr:colOff>416977</xdr:colOff>
      <xdr:row>24</xdr:row>
      <xdr:rowOff>868214</xdr:rowOff>
    </xdr:from>
    <xdr:to>
      <xdr:col>20</xdr:col>
      <xdr:colOff>235693</xdr:colOff>
      <xdr:row>25</xdr:row>
      <xdr:rowOff>18258</xdr:rowOff>
    </xdr:to>
    <xdr:sp macro="" textlink="">
      <xdr:nvSpPr>
        <xdr:cNvPr id="13" name="テキスト ボックス 12">
          <a:extLst>
            <a:ext uri="{FF2B5EF4-FFF2-40B4-BE49-F238E27FC236}">
              <a16:creationId xmlns:a16="http://schemas.microsoft.com/office/drawing/2014/main" id="{00000000-0008-0000-0500-00000D000000}"/>
            </a:ext>
          </a:extLst>
        </xdr:cNvPr>
        <xdr:cNvSpPr txBox="1"/>
      </xdr:nvSpPr>
      <xdr:spPr>
        <a:xfrm>
          <a:off x="8079310" y="9281964"/>
          <a:ext cx="8020800" cy="356544"/>
        </a:xfrm>
        <a:prstGeom prst="rect">
          <a:avLst/>
        </a:prstGeom>
        <a:solidFill>
          <a:schemeClr val="tx1">
            <a:lumMod val="50000"/>
            <a:lumOff val="5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ＭＳ Ｐゴシック" panose="020B0600070205080204" pitchFamily="50" charset="-128"/>
              <a:ea typeface="ＭＳ Ｐゴシック" panose="020B0600070205080204" pitchFamily="50" charset="-128"/>
            </a:rPr>
            <a:t>経理様式５９ 「 令和６年度 自己資金・マッチングファンド実績報告書 」　　　　前年度（令和６年度）にＪＳＴに提出したもの</a:t>
          </a:r>
        </a:p>
      </xdr:txBody>
    </xdr:sp>
    <xdr:clientData/>
  </xdr:twoCellAnchor>
  <xdr:twoCellAnchor>
    <xdr:from>
      <xdr:col>1</xdr:col>
      <xdr:colOff>444501</xdr:colOff>
      <xdr:row>22</xdr:row>
      <xdr:rowOff>179919</xdr:rowOff>
    </xdr:from>
    <xdr:to>
      <xdr:col>5</xdr:col>
      <xdr:colOff>931332</xdr:colOff>
      <xdr:row>22</xdr:row>
      <xdr:rowOff>1608667</xdr:rowOff>
    </xdr:to>
    <xdr:sp macro="" textlink="">
      <xdr:nvSpPr>
        <xdr:cNvPr id="33" name="吹き出し: 四角形 27">
          <a:extLst>
            <a:ext uri="{FF2B5EF4-FFF2-40B4-BE49-F238E27FC236}">
              <a16:creationId xmlns:a16="http://schemas.microsoft.com/office/drawing/2014/main" id="{00000000-0008-0000-0500-000021000000}"/>
            </a:ext>
          </a:extLst>
        </xdr:cNvPr>
        <xdr:cNvSpPr/>
      </xdr:nvSpPr>
      <xdr:spPr>
        <a:xfrm>
          <a:off x="592668" y="6572252"/>
          <a:ext cx="6201831" cy="1428748"/>
        </a:xfrm>
        <a:prstGeom prst="wedgeRectCallout">
          <a:avLst>
            <a:gd name="adj1" fmla="val -6439"/>
            <a:gd name="adj2" fmla="val 65366"/>
          </a:avLst>
        </a:prstGeom>
        <a:solidFill>
          <a:srgbClr val="FEF4FD"/>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当年度</a:t>
          </a:r>
          <a:r>
            <a:rPr kumimoji="1" lang="ja-JP" altLang="en-US"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欄</a:t>
          </a: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委託研究費： 経理様式１「令和７年度 委託研究実績報告書」（右図</a:t>
          </a:r>
          <a:r>
            <a:rPr kumimoji="1" lang="ja-JP" altLang="en-US" sz="1000" b="0" i="0">
              <a:solidFill>
                <a:srgbClr val="FF0000"/>
              </a:solidFill>
              <a:effectLst/>
              <a:latin typeface="HG丸ｺﾞｼｯｸM-PRO" panose="020F0600000000000000" pitchFamily="50" charset="-128"/>
              <a:ea typeface="HG丸ｺﾞｼｯｸM-PRO" panose="020F0600000000000000" pitchFamily="50" charset="-128"/>
              <a:cs typeface="+mn-cs"/>
            </a:rPr>
            <a:t>③</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）を参照し、以下の式で計算し　</a:t>
          </a:r>
          <a:endParaRPr kumimoji="1" lang="en-US" altLang="ja-JP"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　　　　　　 た金額を記入してください。</a:t>
          </a:r>
          <a:b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en-US" sz="1050" b="1" i="0">
              <a:solidFill>
                <a:sysClr val="windowText" lastClr="000000"/>
              </a:solidFill>
              <a:effectLst/>
              <a:latin typeface="HG丸ｺﾞｼｯｸM-PRO" panose="020F0600000000000000" pitchFamily="50" charset="-128"/>
              <a:ea typeface="HG丸ｺﾞｼｯｸM-PRO" panose="020F0600000000000000" pitchFamily="50" charset="-128"/>
              <a:cs typeface="+mn-cs"/>
            </a:rPr>
            <a:t>収入額（</a:t>
          </a:r>
          <a:r>
            <a:rPr kumimoji="1" lang="en-US" altLang="ja-JP" sz="1050" b="1" i="0">
              <a:solidFill>
                <a:sysClr val="windowText" lastClr="000000"/>
              </a:solidFill>
              <a:effectLst/>
              <a:latin typeface="HG丸ｺﾞｼｯｸM-PRO" panose="020F0600000000000000" pitchFamily="50" charset="-128"/>
              <a:ea typeface="HG丸ｺﾞｼｯｸM-PRO" panose="020F0600000000000000" pitchFamily="50" charset="-128"/>
              <a:cs typeface="+mn-cs"/>
            </a:rPr>
            <a:t>A'</a:t>
          </a:r>
          <a:r>
            <a:rPr kumimoji="1" lang="ja-JP" altLang="en-US" sz="1050" b="1" i="0">
              <a:solidFill>
                <a:sysClr val="windowText" lastClr="000000"/>
              </a:solidFill>
              <a:effectLst/>
              <a:latin typeface="HG丸ｺﾞｼｯｸM-PRO" panose="020F0600000000000000" pitchFamily="50" charset="-128"/>
              <a:ea typeface="HG丸ｺﾞｼｯｸM-PRO" panose="020F0600000000000000" pitchFamily="50" charset="-128"/>
              <a:cs typeface="+mn-cs"/>
            </a:rPr>
            <a:t>） － 返還済額（</a:t>
          </a:r>
          <a:r>
            <a:rPr kumimoji="1" lang="en-US" altLang="ja-JP" sz="1050" b="1" i="0">
              <a:solidFill>
                <a:sysClr val="windowText" lastClr="000000"/>
              </a:solidFill>
              <a:effectLst/>
              <a:latin typeface="HG丸ｺﾞｼｯｸM-PRO" panose="020F0600000000000000" pitchFamily="50" charset="-128"/>
              <a:ea typeface="HG丸ｺﾞｼｯｸM-PRO" panose="020F0600000000000000" pitchFamily="50" charset="-128"/>
              <a:cs typeface="+mn-cs"/>
            </a:rPr>
            <a:t>D</a:t>
          </a:r>
          <a:r>
            <a:rPr kumimoji="1" lang="ja-JP" altLang="en-US" sz="1050" b="1" i="0">
              <a:solidFill>
                <a:sysClr val="windowText" lastClr="000000"/>
              </a:solidFill>
              <a:effectLst/>
              <a:latin typeface="HG丸ｺﾞｼｯｸM-PRO" panose="020F0600000000000000" pitchFamily="50" charset="-128"/>
              <a:ea typeface="HG丸ｺﾞｼｯｸM-PRO" panose="020F0600000000000000" pitchFamily="50" charset="-128"/>
              <a:cs typeface="+mn-cs"/>
            </a:rPr>
            <a:t>） － 返還予定額（</a:t>
          </a:r>
          <a:r>
            <a:rPr kumimoji="1" lang="en-US" altLang="ja-JP" sz="1050" b="1" i="0">
              <a:solidFill>
                <a:sysClr val="windowText" lastClr="000000"/>
              </a:solidFill>
              <a:effectLst/>
              <a:latin typeface="HG丸ｺﾞｼｯｸM-PRO" panose="020F0600000000000000" pitchFamily="50" charset="-128"/>
              <a:ea typeface="HG丸ｺﾞｼｯｸM-PRO" panose="020F0600000000000000" pitchFamily="50" charset="-128"/>
              <a:cs typeface="+mn-cs"/>
            </a:rPr>
            <a:t>F</a:t>
          </a:r>
          <a:r>
            <a:rPr kumimoji="1" lang="ja-JP" altLang="en-US" sz="1050" b="1"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kumimoji="1" lang="en-US" altLang="ja-JP" sz="1050" b="1" i="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自己資金　： 自己資金決算表の決算額（</a:t>
          </a:r>
          <a:r>
            <a:rPr kumimoji="1" lang="en-US" altLang="ja-JP"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B</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）（上図</a:t>
          </a:r>
          <a:r>
            <a:rPr kumimoji="1" lang="ja-JP" altLang="en-US" sz="1000" b="0" i="0">
              <a:solidFill>
                <a:srgbClr val="FF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）と同じ金額を記入してください。</a:t>
          </a:r>
        </a:p>
      </xdr:txBody>
    </xdr:sp>
    <xdr:clientData/>
  </xdr:twoCellAnchor>
  <xdr:twoCellAnchor>
    <xdr:from>
      <xdr:col>8</xdr:col>
      <xdr:colOff>412750</xdr:colOff>
      <xdr:row>31</xdr:row>
      <xdr:rowOff>1007143</xdr:rowOff>
    </xdr:from>
    <xdr:to>
      <xdr:col>20</xdr:col>
      <xdr:colOff>232833</xdr:colOff>
      <xdr:row>32</xdr:row>
      <xdr:rowOff>2749160</xdr:rowOff>
    </xdr:to>
    <xdr:sp macro="" textlink="">
      <xdr:nvSpPr>
        <xdr:cNvPr id="46" name="正方形/長方形 45">
          <a:extLst>
            <a:ext uri="{FF2B5EF4-FFF2-40B4-BE49-F238E27FC236}">
              <a16:creationId xmlns:a16="http://schemas.microsoft.com/office/drawing/2014/main" id="{00000000-0008-0000-0500-00002E000000}"/>
            </a:ext>
          </a:extLst>
        </xdr:cNvPr>
        <xdr:cNvSpPr/>
      </xdr:nvSpPr>
      <xdr:spPr>
        <a:xfrm>
          <a:off x="8075083" y="12119643"/>
          <a:ext cx="8022167" cy="3445934"/>
        </a:xfrm>
        <a:prstGeom prst="rect">
          <a:avLst/>
        </a:prstGeom>
        <a:no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414870</xdr:colOff>
      <xdr:row>31</xdr:row>
      <xdr:rowOff>645575</xdr:rowOff>
    </xdr:from>
    <xdr:to>
      <xdr:col>20</xdr:col>
      <xdr:colOff>233586</xdr:colOff>
      <xdr:row>31</xdr:row>
      <xdr:rowOff>1001352</xdr:rowOff>
    </xdr:to>
    <xdr:sp macro="" textlink="">
      <xdr:nvSpPr>
        <xdr:cNvPr id="48" name="テキスト ボックス 47">
          <a:extLst>
            <a:ext uri="{FF2B5EF4-FFF2-40B4-BE49-F238E27FC236}">
              <a16:creationId xmlns:a16="http://schemas.microsoft.com/office/drawing/2014/main" id="{00000000-0008-0000-0500-000030000000}"/>
            </a:ext>
          </a:extLst>
        </xdr:cNvPr>
        <xdr:cNvSpPr txBox="1"/>
      </xdr:nvSpPr>
      <xdr:spPr>
        <a:xfrm>
          <a:off x="8077203" y="11758075"/>
          <a:ext cx="8020800" cy="355777"/>
        </a:xfrm>
        <a:prstGeom prst="rect">
          <a:avLst/>
        </a:prstGeom>
        <a:solidFill>
          <a:schemeClr val="tx1">
            <a:lumMod val="50000"/>
            <a:lumOff val="5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ＭＳ Ｐゴシック" panose="020B0600070205080204" pitchFamily="50" charset="-128"/>
              <a:ea typeface="ＭＳ Ｐゴシック" panose="020B0600070205080204" pitchFamily="50" charset="-128"/>
            </a:rPr>
            <a:t>経理様式１ 「 令和７年度 委託研究実績報告書（兼収支決算報告書） 」</a:t>
          </a:r>
        </a:p>
      </xdr:txBody>
    </xdr:sp>
    <xdr:clientData/>
  </xdr:twoCellAnchor>
  <xdr:twoCellAnchor editAs="oneCell">
    <xdr:from>
      <xdr:col>8</xdr:col>
      <xdr:colOff>539750</xdr:colOff>
      <xdr:row>31</xdr:row>
      <xdr:rowOff>1153575</xdr:rowOff>
    </xdr:from>
    <xdr:to>
      <xdr:col>20</xdr:col>
      <xdr:colOff>190499</xdr:colOff>
      <xdr:row>32</xdr:row>
      <xdr:rowOff>2337636</xdr:rowOff>
    </xdr:to>
    <xdr:pic>
      <xdr:nvPicPr>
        <xdr:cNvPr id="53" name="図 52">
          <a:extLst>
            <a:ext uri="{FF2B5EF4-FFF2-40B4-BE49-F238E27FC236}">
              <a16:creationId xmlns:a16="http://schemas.microsoft.com/office/drawing/2014/main" id="{00000000-0008-0000-0500-00003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02083" y="12266075"/>
          <a:ext cx="7852833" cy="28879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23284</xdr:colOff>
      <xdr:row>32</xdr:row>
      <xdr:rowOff>1224493</xdr:rowOff>
    </xdr:from>
    <xdr:to>
      <xdr:col>12</xdr:col>
      <xdr:colOff>194735</xdr:colOff>
      <xdr:row>32</xdr:row>
      <xdr:rowOff>1408372</xdr:rowOff>
    </xdr:to>
    <xdr:sp macro="" textlink="">
      <xdr:nvSpPr>
        <xdr:cNvPr id="49" name="四角形: 角を丸くする 24">
          <a:extLst>
            <a:ext uri="{FF2B5EF4-FFF2-40B4-BE49-F238E27FC236}">
              <a16:creationId xmlns:a16="http://schemas.microsoft.com/office/drawing/2014/main" id="{00000000-0008-0000-0500-000031000000}"/>
            </a:ext>
          </a:extLst>
        </xdr:cNvPr>
        <xdr:cNvSpPr/>
      </xdr:nvSpPr>
      <xdr:spPr>
        <a:xfrm>
          <a:off x="9696451" y="14040910"/>
          <a:ext cx="859367" cy="183879"/>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11</xdr:col>
      <xdr:colOff>23284</xdr:colOff>
      <xdr:row>32</xdr:row>
      <xdr:rowOff>1513065</xdr:rowOff>
    </xdr:from>
    <xdr:to>
      <xdr:col>12</xdr:col>
      <xdr:colOff>194735</xdr:colOff>
      <xdr:row>32</xdr:row>
      <xdr:rowOff>1689891</xdr:rowOff>
    </xdr:to>
    <xdr:sp macro="" textlink="">
      <xdr:nvSpPr>
        <xdr:cNvPr id="50" name="四角形: 角を丸くする 24">
          <a:extLst>
            <a:ext uri="{FF2B5EF4-FFF2-40B4-BE49-F238E27FC236}">
              <a16:creationId xmlns:a16="http://schemas.microsoft.com/office/drawing/2014/main" id="{00000000-0008-0000-0500-000032000000}"/>
            </a:ext>
          </a:extLst>
        </xdr:cNvPr>
        <xdr:cNvSpPr/>
      </xdr:nvSpPr>
      <xdr:spPr>
        <a:xfrm>
          <a:off x="9696451" y="14329482"/>
          <a:ext cx="859367" cy="176826"/>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10</xdr:col>
      <xdr:colOff>547159</xdr:colOff>
      <xdr:row>32</xdr:row>
      <xdr:rowOff>1122187</xdr:rowOff>
    </xdr:from>
    <xdr:to>
      <xdr:col>12</xdr:col>
      <xdr:colOff>294747</xdr:colOff>
      <xdr:row>32</xdr:row>
      <xdr:rowOff>2379134</xdr:rowOff>
    </xdr:to>
    <xdr:sp macro="" textlink="">
      <xdr:nvSpPr>
        <xdr:cNvPr id="51" name="四角形: 角を丸くする 24">
          <a:extLst>
            <a:ext uri="{FF2B5EF4-FFF2-40B4-BE49-F238E27FC236}">
              <a16:creationId xmlns:a16="http://schemas.microsoft.com/office/drawing/2014/main" id="{00000000-0008-0000-0500-000033000000}"/>
            </a:ext>
          </a:extLst>
        </xdr:cNvPr>
        <xdr:cNvSpPr/>
      </xdr:nvSpPr>
      <xdr:spPr>
        <a:xfrm>
          <a:off x="9496426" y="13864520"/>
          <a:ext cx="1119188" cy="1256947"/>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11</xdr:col>
      <xdr:colOff>595131</xdr:colOff>
      <xdr:row>32</xdr:row>
      <xdr:rowOff>2396385</xdr:rowOff>
    </xdr:from>
    <xdr:to>
      <xdr:col>17</xdr:col>
      <xdr:colOff>160864</xdr:colOff>
      <xdr:row>32</xdr:row>
      <xdr:rowOff>2802073</xdr:rowOff>
    </xdr:to>
    <xdr:sp macro="" textlink="">
      <xdr:nvSpPr>
        <xdr:cNvPr id="52" name="テキスト ボックス 51">
          <a:extLst>
            <a:ext uri="{FF2B5EF4-FFF2-40B4-BE49-F238E27FC236}">
              <a16:creationId xmlns:a16="http://schemas.microsoft.com/office/drawing/2014/main" id="{00000000-0008-0000-0500-000034000000}"/>
            </a:ext>
          </a:extLst>
        </xdr:cNvPr>
        <xdr:cNvSpPr txBox="1"/>
      </xdr:nvSpPr>
      <xdr:spPr>
        <a:xfrm>
          <a:off x="10268298" y="15212802"/>
          <a:ext cx="3693233" cy="40568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solidFill>
                <a:srgbClr val="FF0000"/>
              </a:solidFill>
              <a:latin typeface="ＭＳ Ｐゴシック" panose="020B0600070205080204" pitchFamily="50" charset="-128"/>
              <a:ea typeface="ＭＳ Ｐゴシック" panose="020B0600070205080204" pitchFamily="50" charset="-128"/>
            </a:rPr>
            <a:t>※ </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収入額（</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A'</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 － 返還済額（</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D</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 － 返還予定額（</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F</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 と計算</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11</xdr:col>
      <xdr:colOff>190500</xdr:colOff>
      <xdr:row>32</xdr:row>
      <xdr:rowOff>2275407</xdr:rowOff>
    </xdr:from>
    <xdr:to>
      <xdr:col>11</xdr:col>
      <xdr:colOff>652198</xdr:colOff>
      <xdr:row>33</xdr:row>
      <xdr:rowOff>63498</xdr:rowOff>
    </xdr:to>
    <xdr:sp macro="" textlink="">
      <xdr:nvSpPr>
        <xdr:cNvPr id="54" name="テキスト ボックス 53">
          <a:extLst>
            <a:ext uri="{FF2B5EF4-FFF2-40B4-BE49-F238E27FC236}">
              <a16:creationId xmlns:a16="http://schemas.microsoft.com/office/drawing/2014/main" id="{00000000-0008-0000-0500-000036000000}"/>
            </a:ext>
          </a:extLst>
        </xdr:cNvPr>
        <xdr:cNvSpPr txBox="1"/>
      </xdr:nvSpPr>
      <xdr:spPr>
        <a:xfrm>
          <a:off x="9863667" y="15091824"/>
          <a:ext cx="461698" cy="603257"/>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ＭＳ Ｐゴシック" panose="020B0600070205080204" pitchFamily="50" charset="-128"/>
              <a:ea typeface="ＭＳ Ｐゴシック" panose="020B0600070205080204" pitchFamily="50" charset="-128"/>
            </a:rPr>
            <a:t>③</a:t>
          </a:r>
        </a:p>
      </xdr:txBody>
    </xdr:sp>
    <xdr:clientData/>
  </xdr:twoCellAnchor>
  <xdr:twoCellAnchor>
    <xdr:from>
      <xdr:col>6</xdr:col>
      <xdr:colOff>128032</xdr:colOff>
      <xdr:row>1</xdr:row>
      <xdr:rowOff>1056</xdr:rowOff>
    </xdr:from>
    <xdr:to>
      <xdr:col>20</xdr:col>
      <xdr:colOff>317474</xdr:colOff>
      <xdr:row>16</xdr:row>
      <xdr:rowOff>232834</xdr:rowOff>
    </xdr:to>
    <xdr:sp macro="" textlink="">
      <xdr:nvSpPr>
        <xdr:cNvPr id="44" name="テキスト ボックス 43">
          <a:extLst>
            <a:ext uri="{FF2B5EF4-FFF2-40B4-BE49-F238E27FC236}">
              <a16:creationId xmlns:a16="http://schemas.microsoft.com/office/drawing/2014/main" id="{00000000-0008-0000-0500-00002C000000}"/>
            </a:ext>
          </a:extLst>
        </xdr:cNvPr>
        <xdr:cNvSpPr txBox="1"/>
      </xdr:nvSpPr>
      <xdr:spPr>
        <a:xfrm>
          <a:off x="7419949" y="85723"/>
          <a:ext cx="8761942" cy="4634444"/>
        </a:xfrm>
        <a:prstGeom prst="rect">
          <a:avLst/>
        </a:prstGeom>
        <a:solidFill>
          <a:srgbClr val="FEF4FD"/>
        </a:soli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産学共同（本格型）のマッチングファンドは、既経過の年度だけでなく、未経過の年度も含めて考えます。</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100" baseline="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例：研究計画書で予定されている研究期間が 令和４年１０月１日 ～ 令和７年３月３１日（３年度） の場合</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100" baseline="0">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1100" baseline="0">
              <a:solidFill>
                <a:sysClr val="windowText" lastClr="000000"/>
              </a:solidFill>
              <a:latin typeface="HG丸ｺﾞｼｯｸM-PRO" panose="020F0600000000000000" pitchFamily="50" charset="-128"/>
              <a:ea typeface="HG丸ｺﾞｼｯｸM-PRO" panose="020F0600000000000000" pitchFamily="50" charset="-128"/>
            </a:rPr>
            <a:t>-----------------------------------------------------------------------------------------------------------------------</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en-US" sz="1100" b="1"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050" b="1" u="none">
              <a:solidFill>
                <a:sysClr val="windowText" lastClr="000000"/>
              </a:solidFill>
              <a:latin typeface="HG丸ｺﾞｼｯｸM-PRO" panose="020F0600000000000000" pitchFamily="50" charset="-128"/>
              <a:ea typeface="HG丸ｺﾞｼｯｸM-PRO" panose="020F0600000000000000" pitchFamily="50" charset="-128"/>
            </a:rPr>
            <a:t>（ Ｒ４ 自己資金 ＋ Ｒ５ 自己資金 ＋ Ｒ６</a:t>
          </a:r>
          <a:r>
            <a:rPr kumimoji="1" lang="en-US" altLang="ja-JP" sz="1050" b="1"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050" b="1" u="none">
              <a:solidFill>
                <a:sysClr val="windowText" lastClr="000000"/>
              </a:solidFill>
              <a:latin typeface="HG丸ｺﾞｼｯｸM-PRO" panose="020F0600000000000000" pitchFamily="50" charset="-128"/>
              <a:ea typeface="HG丸ｺﾞｼｯｸM-PRO" panose="020F0600000000000000" pitchFamily="50" charset="-128"/>
            </a:rPr>
            <a:t>自己資金 ）</a:t>
          </a:r>
          <a:r>
            <a:rPr kumimoji="1" lang="en-US" altLang="ja-JP" sz="1050" b="1" u="none">
              <a:solidFill>
                <a:sysClr val="windowText" lastClr="000000"/>
              </a:solidFill>
              <a:latin typeface="HG丸ｺﾞｼｯｸM-PRO" panose="020F0600000000000000" pitchFamily="50" charset="-128"/>
              <a:ea typeface="HG丸ｺﾞｼｯｸM-PRO" panose="020F0600000000000000" pitchFamily="50" charset="-128"/>
            </a:rPr>
            <a:t> × </a:t>
          </a:r>
          <a:r>
            <a:rPr kumimoji="1" lang="ja-JP" altLang="en-US" sz="1050" b="1" u="none">
              <a:solidFill>
                <a:sysClr val="windowText" lastClr="000000"/>
              </a:solidFill>
              <a:latin typeface="HG丸ｺﾞｼｯｸM-PRO" panose="020F0600000000000000" pitchFamily="50" charset="-128"/>
              <a:ea typeface="HG丸ｺﾞｼｯｸM-PRO" panose="020F0600000000000000" pitchFamily="50" charset="-128"/>
            </a:rPr>
            <a:t>マッチング係数　≧　Ｒ４ 委託研究費 ＋ </a:t>
          </a:r>
          <a:r>
            <a:rPr kumimoji="1" lang="ja-JP" altLang="ja-JP" sz="1050" b="1"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Ｒ</a:t>
          </a:r>
          <a:r>
            <a:rPr kumimoji="1" lang="ja-JP" altLang="en-US" sz="1050" b="1"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５ </a:t>
          </a:r>
          <a:r>
            <a:rPr kumimoji="1" lang="ja-JP" altLang="ja-JP" sz="1050" b="1"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委託</a:t>
          </a:r>
          <a:r>
            <a:rPr kumimoji="1" lang="ja-JP" altLang="en-US" sz="1050" b="1"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研究</a:t>
          </a:r>
          <a:r>
            <a:rPr kumimoji="1" lang="ja-JP" altLang="ja-JP" sz="1050" b="1"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費</a:t>
          </a:r>
          <a:r>
            <a:rPr kumimoji="1" lang="en-US" altLang="ja-JP" sz="1050" b="1"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en-US" sz="1050" b="1"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Ｒ６</a:t>
          </a:r>
          <a:r>
            <a:rPr kumimoji="1" lang="en-US" altLang="ja-JP" sz="1050" b="1"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ja-JP" sz="1050" b="1"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委託</a:t>
          </a:r>
          <a:r>
            <a:rPr kumimoji="1" lang="ja-JP" altLang="en-US" sz="1050" b="1"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研究</a:t>
          </a:r>
          <a:r>
            <a:rPr kumimoji="1" lang="ja-JP" altLang="ja-JP" sz="1050" b="1"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費</a:t>
          </a:r>
          <a:endParaRPr kumimoji="1" lang="en-US" altLang="ja-JP" sz="1050" b="1"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b="1"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kumimoji="1" lang="en-US" altLang="ja-JP" sz="1100" b="1"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en-US"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en-US" sz="110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企 業 が 負 担 す る 金 額 の 合 計</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en-US"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en-US" sz="110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Ｊ Ｓ Ｔ か ら</a:t>
          </a:r>
          <a:r>
            <a:rPr kumimoji="1" lang="ja-JP" altLang="en-US" sz="1100" u="non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の </a:t>
          </a:r>
          <a:r>
            <a:rPr kumimoji="1" lang="ja-JP" altLang="en-US" sz="110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委 託 研 究 費 の 合 計</a:t>
          </a:r>
          <a:endParaRPr kumimoji="1" lang="en-US" altLang="ja-JP" sz="110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en-US"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a:p>
          <a:endPar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上記の式が成立するかどうかを判定するのが、「マッチングファンド状況表」になります。</a:t>
          </a:r>
          <a:endPar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成立していれば「</a:t>
          </a:r>
          <a:r>
            <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OK</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（マッチング成立）」が、成立していなければ「ＪＳＴに要確認（マッチング不成立）」が表示されます。</a:t>
          </a:r>
          <a:endPar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判定結果を、必ず確認してください。</a:t>
          </a:r>
          <a:endPar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●各年度の金額は、以下の通りです。</a:t>
          </a:r>
          <a:endPar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１．既経過の年度：  過去にＪＳＴに提出した実績報告書の金額となります。</a:t>
          </a:r>
          <a:endPar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２．当年度　　　：  委託研究費は当年度にＪＳＴから支払を受けた金額となります。ただし、返還金はマッチングの対象外</a:t>
          </a:r>
          <a:endPar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en-US"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となるため、除きます。</a:t>
          </a:r>
          <a:r>
            <a:rPr kumimoji="1" lang="ja-JP" altLang="en-US"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また、自己資金は当年度の決算額となります。</a:t>
          </a:r>
          <a:endPar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３．未経過の年度：  実績が未確定のため、最新の研究計画書（計画様式１－２）で予定されている金額とします。</a:t>
          </a:r>
          <a:endPar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●上記１～３の金額を元に、研究期間全体におけるマッチング状況を判定します。</a:t>
          </a:r>
          <a:endPar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 企業が負担する金額の合計</a:t>
          </a:r>
          <a:r>
            <a:rPr kumimoji="1" lang="ja-JP" altLang="en-US"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 ＪＳＴからの委託研究費の合計　となるかを判定）</a:t>
          </a:r>
          <a:endPar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11</xdr:col>
      <xdr:colOff>23284</xdr:colOff>
      <xdr:row>32</xdr:row>
      <xdr:rowOff>2081743</xdr:rowOff>
    </xdr:from>
    <xdr:to>
      <xdr:col>12</xdr:col>
      <xdr:colOff>194735</xdr:colOff>
      <xdr:row>32</xdr:row>
      <xdr:rowOff>2265622</xdr:rowOff>
    </xdr:to>
    <xdr:sp macro="" textlink="">
      <xdr:nvSpPr>
        <xdr:cNvPr id="47" name="四角形: 角を丸くする 24">
          <a:extLst>
            <a:ext uri="{FF2B5EF4-FFF2-40B4-BE49-F238E27FC236}">
              <a16:creationId xmlns:a16="http://schemas.microsoft.com/office/drawing/2014/main" id="{00000000-0008-0000-0500-00002F000000}"/>
            </a:ext>
          </a:extLst>
        </xdr:cNvPr>
        <xdr:cNvSpPr/>
      </xdr:nvSpPr>
      <xdr:spPr>
        <a:xfrm>
          <a:off x="9696451" y="14898160"/>
          <a:ext cx="859367" cy="183879"/>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xdr:col>
      <xdr:colOff>359834</xdr:colOff>
      <xdr:row>31</xdr:row>
      <xdr:rowOff>201084</xdr:rowOff>
    </xdr:from>
    <xdr:to>
      <xdr:col>5</xdr:col>
      <xdr:colOff>730250</xdr:colOff>
      <xdr:row>32</xdr:row>
      <xdr:rowOff>412750</xdr:rowOff>
    </xdr:to>
    <xdr:sp macro="" textlink="">
      <xdr:nvSpPr>
        <xdr:cNvPr id="55" name="吹き出し: 四角形 27">
          <a:extLst>
            <a:ext uri="{FF2B5EF4-FFF2-40B4-BE49-F238E27FC236}">
              <a16:creationId xmlns:a16="http://schemas.microsoft.com/office/drawing/2014/main" id="{00000000-0008-0000-0500-000037000000}"/>
            </a:ext>
          </a:extLst>
        </xdr:cNvPr>
        <xdr:cNvSpPr/>
      </xdr:nvSpPr>
      <xdr:spPr>
        <a:xfrm>
          <a:off x="508001" y="11207751"/>
          <a:ext cx="6085416" cy="1915582"/>
        </a:xfrm>
        <a:prstGeom prst="wedgeRectCallout">
          <a:avLst>
            <a:gd name="adj1" fmla="val -533"/>
            <a:gd name="adj2" fmla="val -65089"/>
          </a:avLst>
        </a:prstGeom>
        <a:solidFill>
          <a:srgbClr val="FEF4FD"/>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en-US" altLang="ja-JP" sz="1000" b="1"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OK</a:t>
          </a:r>
          <a:r>
            <a:rPr kumimoji="1" lang="ja-JP" altLang="en-US" sz="1000" b="1"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（マッチング成立）」の表示</a:t>
          </a:r>
          <a:endParaRPr kumimoji="1" lang="en-US" altLang="ja-JP" sz="1000" b="1"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研究期間</a:t>
          </a:r>
          <a:r>
            <a:rPr kumimoji="1" lang="ja-JP" altLang="en-US" sz="1000" b="0" i="0" u="none"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全体において</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企業が負担する金額の合計がＪＳＴからの委託研究費の合計以上と</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なると、表示されます。マッチングが成立することを表します。</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「ＪＳＴに要確認（マッチング不成立）」の表示</a:t>
          </a:r>
          <a:endParaRPr kumimoji="1" lang="en-US" altLang="ja-JP" sz="1000" b="1"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自己資金が不足しており、研究期間</a:t>
          </a:r>
          <a:r>
            <a:rPr kumimoji="1" lang="ja-JP" altLang="en-US" sz="1000" b="0" i="0" u="none"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全体において</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企業が負担する金額の合計がＪＳＴからの委</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託研究費の合計を下回ると、表示されます。マッチングが不成立となることを表します。</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ＪＳＴから連絡</a:t>
          </a:r>
          <a:r>
            <a:rPr kumimoji="1" lang="ja-JP" altLang="en-US" sz="1000" b="0" i="0" u="none"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の上</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、今後の予算計画の見直しなどについて研究担当者とＪＳＴ</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課題担当者の間で調整していただく場合があります。</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editAs="oneCell">
    <xdr:from>
      <xdr:col>8</xdr:col>
      <xdr:colOff>455085</xdr:colOff>
      <xdr:row>18</xdr:row>
      <xdr:rowOff>74086</xdr:rowOff>
    </xdr:from>
    <xdr:to>
      <xdr:col>20</xdr:col>
      <xdr:colOff>169332</xdr:colOff>
      <xdr:row>22</xdr:row>
      <xdr:rowOff>308352</xdr:rowOff>
    </xdr:to>
    <xdr:pic>
      <xdr:nvPicPr>
        <xdr:cNvPr id="2" name="図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a:stretch>
          <a:fillRect/>
        </a:stretch>
      </xdr:blipFill>
      <xdr:spPr>
        <a:xfrm>
          <a:off x="8117418" y="5376336"/>
          <a:ext cx="7916331" cy="1324349"/>
        </a:xfrm>
        <a:prstGeom prst="rect">
          <a:avLst/>
        </a:prstGeom>
      </xdr:spPr>
    </xdr:pic>
    <xdr:clientData/>
  </xdr:twoCellAnchor>
  <xdr:twoCellAnchor>
    <xdr:from>
      <xdr:col>10</xdr:col>
      <xdr:colOff>218010</xdr:colOff>
      <xdr:row>20</xdr:row>
      <xdr:rowOff>35309</xdr:rowOff>
    </xdr:from>
    <xdr:to>
      <xdr:col>17</xdr:col>
      <xdr:colOff>143918</xdr:colOff>
      <xdr:row>21</xdr:row>
      <xdr:rowOff>105838</xdr:rowOff>
    </xdr:to>
    <xdr:sp macro="" textlink="">
      <xdr:nvSpPr>
        <xdr:cNvPr id="35" name="四角形: 角を丸くする 34">
          <a:extLst>
            <a:ext uri="{FF2B5EF4-FFF2-40B4-BE49-F238E27FC236}">
              <a16:creationId xmlns:a16="http://schemas.microsoft.com/office/drawing/2014/main" id="{00000000-0008-0000-0500-000023000000}"/>
            </a:ext>
          </a:extLst>
        </xdr:cNvPr>
        <xdr:cNvSpPr/>
      </xdr:nvSpPr>
      <xdr:spPr>
        <a:xfrm>
          <a:off x="9167277" y="5953509"/>
          <a:ext cx="4726508" cy="324529"/>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519983</xdr:colOff>
      <xdr:row>19</xdr:row>
      <xdr:rowOff>78342</xdr:rowOff>
    </xdr:from>
    <xdr:to>
      <xdr:col>10</xdr:col>
      <xdr:colOff>251432</xdr:colOff>
      <xdr:row>22</xdr:row>
      <xdr:rowOff>82846</xdr:rowOff>
    </xdr:to>
    <xdr:sp macro="" textlink="">
      <xdr:nvSpPr>
        <xdr:cNvPr id="36" name="テキスト ボックス 35">
          <a:extLst>
            <a:ext uri="{FF2B5EF4-FFF2-40B4-BE49-F238E27FC236}">
              <a16:creationId xmlns:a16="http://schemas.microsoft.com/office/drawing/2014/main" id="{00000000-0008-0000-0500-000024000000}"/>
            </a:ext>
          </a:extLst>
        </xdr:cNvPr>
        <xdr:cNvSpPr txBox="1"/>
      </xdr:nvSpPr>
      <xdr:spPr>
        <a:xfrm>
          <a:off x="8741116" y="5751009"/>
          <a:ext cx="459583" cy="758037"/>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ＭＳ Ｐゴシック" panose="020B0600070205080204" pitchFamily="50" charset="-128"/>
              <a:ea typeface="ＭＳ Ｐゴシック" panose="020B0600070205080204" pitchFamily="50" charset="-128"/>
            </a:rPr>
            <a:t>①</a:t>
          </a:r>
        </a:p>
      </xdr:txBody>
    </xdr:sp>
    <xdr:clientData/>
  </xdr:twoCellAnchor>
  <xdr:twoCellAnchor editAs="oneCell">
    <xdr:from>
      <xdr:col>8</xdr:col>
      <xdr:colOff>476252</xdr:colOff>
      <xdr:row>22</xdr:row>
      <xdr:rowOff>687921</xdr:rowOff>
    </xdr:from>
    <xdr:to>
      <xdr:col>20</xdr:col>
      <xdr:colOff>183096</xdr:colOff>
      <xdr:row>24</xdr:row>
      <xdr:rowOff>660677</xdr:rowOff>
    </xdr:to>
    <xdr:pic>
      <xdr:nvPicPr>
        <xdr:cNvPr id="3" name="図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3"/>
        <a:stretch>
          <a:fillRect/>
        </a:stretch>
      </xdr:blipFill>
      <xdr:spPr>
        <a:xfrm>
          <a:off x="8138585" y="7080254"/>
          <a:ext cx="7908928" cy="1994173"/>
        </a:xfrm>
        <a:prstGeom prst="rect">
          <a:avLst/>
        </a:prstGeom>
      </xdr:spPr>
    </xdr:pic>
    <xdr:clientData/>
  </xdr:twoCellAnchor>
  <xdr:twoCellAnchor>
    <xdr:from>
      <xdr:col>17</xdr:col>
      <xdr:colOff>306916</xdr:colOff>
      <xdr:row>22</xdr:row>
      <xdr:rowOff>878410</xdr:rowOff>
    </xdr:from>
    <xdr:to>
      <xdr:col>20</xdr:col>
      <xdr:colOff>158744</xdr:colOff>
      <xdr:row>24</xdr:row>
      <xdr:rowOff>232838</xdr:rowOff>
    </xdr:to>
    <xdr:sp macro="" textlink="">
      <xdr:nvSpPr>
        <xdr:cNvPr id="38" name="四角形: 角を丸くする 37">
          <a:extLst>
            <a:ext uri="{FF2B5EF4-FFF2-40B4-BE49-F238E27FC236}">
              <a16:creationId xmlns:a16="http://schemas.microsoft.com/office/drawing/2014/main" id="{00000000-0008-0000-0500-000026000000}"/>
            </a:ext>
          </a:extLst>
        </xdr:cNvPr>
        <xdr:cNvSpPr/>
      </xdr:nvSpPr>
      <xdr:spPr>
        <a:xfrm>
          <a:off x="14107583" y="7270743"/>
          <a:ext cx="1915578" cy="1375845"/>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470594</xdr:colOff>
      <xdr:row>24</xdr:row>
      <xdr:rowOff>288585</xdr:rowOff>
    </xdr:from>
    <xdr:to>
      <xdr:col>19</xdr:col>
      <xdr:colOff>244376</xdr:colOff>
      <xdr:row>24</xdr:row>
      <xdr:rowOff>647285</xdr:rowOff>
    </xdr:to>
    <xdr:sp macro="" textlink="">
      <xdr:nvSpPr>
        <xdr:cNvPr id="39" name="テキスト ボックス 38">
          <a:extLst>
            <a:ext uri="{FF2B5EF4-FFF2-40B4-BE49-F238E27FC236}">
              <a16:creationId xmlns:a16="http://schemas.microsoft.com/office/drawing/2014/main" id="{00000000-0008-0000-0500-000027000000}"/>
            </a:ext>
          </a:extLst>
        </xdr:cNvPr>
        <xdr:cNvSpPr txBox="1"/>
      </xdr:nvSpPr>
      <xdr:spPr>
        <a:xfrm>
          <a:off x="14906261" y="8738318"/>
          <a:ext cx="459582" cy="3587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ＭＳ Ｐゴシック" panose="020B0600070205080204" pitchFamily="50" charset="-128"/>
              <a:ea typeface="ＭＳ Ｐゴシック" panose="020B0600070205080204" pitchFamily="50" charset="-128"/>
            </a:rPr>
            <a:t>④</a:t>
          </a:r>
        </a:p>
      </xdr:txBody>
    </xdr:sp>
    <xdr:clientData/>
  </xdr:twoCellAnchor>
  <xdr:twoCellAnchor editAs="oneCell">
    <xdr:from>
      <xdr:col>8</xdr:col>
      <xdr:colOff>508001</xdr:colOff>
      <xdr:row>25</xdr:row>
      <xdr:rowOff>158752</xdr:rowOff>
    </xdr:from>
    <xdr:to>
      <xdr:col>19</xdr:col>
      <xdr:colOff>586023</xdr:colOff>
      <xdr:row>31</xdr:row>
      <xdr:rowOff>148168</xdr:rowOff>
    </xdr:to>
    <xdr:pic>
      <xdr:nvPicPr>
        <xdr:cNvPr id="15" name="図 14">
          <a:extLst>
            <a:ext uri="{FF2B5EF4-FFF2-40B4-BE49-F238E27FC236}">
              <a16:creationId xmlns:a16="http://schemas.microsoft.com/office/drawing/2014/main" id="{C06234E7-2843-43E6-B4F3-F1880BA93E2C}"/>
            </a:ext>
          </a:extLst>
        </xdr:cNvPr>
        <xdr:cNvPicPr>
          <a:picLocks noChangeAspect="1"/>
        </xdr:cNvPicPr>
      </xdr:nvPicPr>
      <xdr:blipFill>
        <a:blip xmlns:r="http://schemas.openxmlformats.org/officeDocument/2006/relationships" r:embed="rId4"/>
        <a:stretch>
          <a:fillRect/>
        </a:stretch>
      </xdr:blipFill>
      <xdr:spPr>
        <a:xfrm>
          <a:off x="8170334" y="9779002"/>
          <a:ext cx="7592189" cy="1375833"/>
        </a:xfrm>
        <a:prstGeom prst="rect">
          <a:avLst/>
        </a:prstGeom>
      </xdr:spPr>
    </xdr:pic>
    <xdr:clientData/>
  </xdr:twoCellAnchor>
  <xdr:twoCellAnchor>
    <xdr:from>
      <xdr:col>11</xdr:col>
      <xdr:colOff>95245</xdr:colOff>
      <xdr:row>28</xdr:row>
      <xdr:rowOff>63500</xdr:rowOff>
    </xdr:from>
    <xdr:to>
      <xdr:col>15</xdr:col>
      <xdr:colOff>296329</xdr:colOff>
      <xdr:row>31</xdr:row>
      <xdr:rowOff>127000</xdr:rowOff>
    </xdr:to>
    <xdr:sp macro="" textlink="">
      <xdr:nvSpPr>
        <xdr:cNvPr id="41" name="四角形: 角を丸くする 40">
          <a:extLst>
            <a:ext uri="{FF2B5EF4-FFF2-40B4-BE49-F238E27FC236}">
              <a16:creationId xmlns:a16="http://schemas.microsoft.com/office/drawing/2014/main" id="{00000000-0008-0000-0500-000029000000}"/>
            </a:ext>
          </a:extLst>
        </xdr:cNvPr>
        <xdr:cNvSpPr/>
      </xdr:nvSpPr>
      <xdr:spPr>
        <a:xfrm>
          <a:off x="9768412" y="10339917"/>
          <a:ext cx="2952750" cy="793750"/>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19745</xdr:colOff>
      <xdr:row>31</xdr:row>
      <xdr:rowOff>50090</xdr:rowOff>
    </xdr:from>
    <xdr:to>
      <xdr:col>13</xdr:col>
      <xdr:colOff>481444</xdr:colOff>
      <xdr:row>31</xdr:row>
      <xdr:rowOff>556954</xdr:rowOff>
    </xdr:to>
    <xdr:sp macro="" textlink="">
      <xdr:nvSpPr>
        <xdr:cNvPr id="42" name="テキスト ボックス 41">
          <a:extLst>
            <a:ext uri="{FF2B5EF4-FFF2-40B4-BE49-F238E27FC236}">
              <a16:creationId xmlns:a16="http://schemas.microsoft.com/office/drawing/2014/main" id="{00000000-0008-0000-0500-00002A000000}"/>
            </a:ext>
          </a:extLst>
        </xdr:cNvPr>
        <xdr:cNvSpPr txBox="1"/>
      </xdr:nvSpPr>
      <xdr:spPr>
        <a:xfrm>
          <a:off x="11068745" y="11056757"/>
          <a:ext cx="461699" cy="506864"/>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ＭＳ Ｐゴシック" panose="020B0600070205080204" pitchFamily="50" charset="-128"/>
              <a:ea typeface="ＭＳ Ｐゴシック" panose="020B0600070205080204" pitchFamily="50" charset="-128"/>
            </a:rPr>
            <a:t>②</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1354666</xdr:colOff>
      <xdr:row>31</xdr:row>
      <xdr:rowOff>42333</xdr:rowOff>
    </xdr:from>
    <xdr:to>
      <xdr:col>20</xdr:col>
      <xdr:colOff>318091</xdr:colOff>
      <xdr:row>59</xdr:row>
      <xdr:rowOff>168953</xdr:rowOff>
    </xdr:to>
    <xdr:pic>
      <xdr:nvPicPr>
        <xdr:cNvPr id="4" name="図 3">
          <a:extLst>
            <a:ext uri="{FF2B5EF4-FFF2-40B4-BE49-F238E27FC236}">
              <a16:creationId xmlns:a16="http://schemas.microsoft.com/office/drawing/2014/main" id="{391D22F4-80AB-2427-C00A-E88660F82AE8}"/>
            </a:ext>
          </a:extLst>
        </xdr:cNvPr>
        <xdr:cNvPicPr>
          <a:picLocks noChangeAspect="1"/>
        </xdr:cNvPicPr>
      </xdr:nvPicPr>
      <xdr:blipFill>
        <a:blip xmlns:r="http://schemas.openxmlformats.org/officeDocument/2006/relationships" r:embed="rId1"/>
        <a:stretch>
          <a:fillRect/>
        </a:stretch>
      </xdr:blipFill>
      <xdr:spPr>
        <a:xfrm>
          <a:off x="4360333" y="5291666"/>
          <a:ext cx="11822175" cy="4867954"/>
        </a:xfrm>
        <a:prstGeom prst="rect">
          <a:avLst/>
        </a:prstGeom>
      </xdr:spPr>
    </xdr:pic>
    <xdr:clientData/>
  </xdr:twoCellAnchor>
  <xdr:twoCellAnchor editAs="oneCell">
    <xdr:from>
      <xdr:col>3</xdr:col>
      <xdr:colOff>1333499</xdr:colOff>
      <xdr:row>2</xdr:row>
      <xdr:rowOff>42335</xdr:rowOff>
    </xdr:from>
    <xdr:to>
      <xdr:col>20</xdr:col>
      <xdr:colOff>306450</xdr:colOff>
      <xdr:row>26</xdr:row>
      <xdr:rowOff>141341</xdr:rowOff>
    </xdr:to>
    <xdr:pic>
      <xdr:nvPicPr>
        <xdr:cNvPr id="2" name="図 1">
          <a:extLst>
            <a:ext uri="{FF2B5EF4-FFF2-40B4-BE49-F238E27FC236}">
              <a16:creationId xmlns:a16="http://schemas.microsoft.com/office/drawing/2014/main" id="{6758C6AD-FB9A-CE5D-5CD6-8685A8DDBD02}"/>
            </a:ext>
          </a:extLst>
        </xdr:cNvPr>
        <xdr:cNvPicPr>
          <a:picLocks noChangeAspect="1"/>
        </xdr:cNvPicPr>
      </xdr:nvPicPr>
      <xdr:blipFill>
        <a:blip xmlns:r="http://schemas.openxmlformats.org/officeDocument/2006/relationships" r:embed="rId2"/>
        <a:stretch>
          <a:fillRect/>
        </a:stretch>
      </xdr:blipFill>
      <xdr:spPr>
        <a:xfrm>
          <a:off x="4339166" y="381002"/>
          <a:ext cx="11831701" cy="4163006"/>
        </a:xfrm>
        <a:prstGeom prst="rect">
          <a:avLst/>
        </a:prstGeom>
      </xdr:spPr>
    </xdr:pic>
    <xdr:clientData/>
  </xdr:twoCellAnchor>
  <xdr:twoCellAnchor>
    <xdr:from>
      <xdr:col>3</xdr:col>
      <xdr:colOff>1407584</xdr:colOff>
      <xdr:row>13</xdr:row>
      <xdr:rowOff>95247</xdr:rowOff>
    </xdr:from>
    <xdr:to>
      <xdr:col>18</xdr:col>
      <xdr:colOff>52918</xdr:colOff>
      <xdr:row>15</xdr:row>
      <xdr:rowOff>23281</xdr:rowOff>
    </xdr:to>
    <xdr:sp macro="" textlink="">
      <xdr:nvSpPr>
        <xdr:cNvPr id="56" name="角丸四角形 18">
          <a:extLst>
            <a:ext uri="{FF2B5EF4-FFF2-40B4-BE49-F238E27FC236}">
              <a16:creationId xmlns:a16="http://schemas.microsoft.com/office/drawing/2014/main" id="{00000000-0008-0000-0600-000038000000}"/>
            </a:ext>
          </a:extLst>
        </xdr:cNvPr>
        <xdr:cNvSpPr/>
      </xdr:nvSpPr>
      <xdr:spPr>
        <a:xfrm>
          <a:off x="4407959" y="14249397"/>
          <a:ext cx="10103909" cy="270934"/>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b="1">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1411822</xdr:colOff>
      <xdr:row>20</xdr:row>
      <xdr:rowOff>35982</xdr:rowOff>
    </xdr:from>
    <xdr:to>
      <xdr:col>18</xdr:col>
      <xdr:colOff>57156</xdr:colOff>
      <xdr:row>21</xdr:row>
      <xdr:rowOff>133349</xdr:rowOff>
    </xdr:to>
    <xdr:sp macro="" textlink="">
      <xdr:nvSpPr>
        <xdr:cNvPr id="58" name="角丸四角形 18">
          <a:extLst>
            <a:ext uri="{FF2B5EF4-FFF2-40B4-BE49-F238E27FC236}">
              <a16:creationId xmlns:a16="http://schemas.microsoft.com/office/drawing/2014/main" id="{00000000-0008-0000-0600-00003A000000}"/>
            </a:ext>
          </a:extLst>
        </xdr:cNvPr>
        <xdr:cNvSpPr/>
      </xdr:nvSpPr>
      <xdr:spPr>
        <a:xfrm>
          <a:off x="4412197" y="15390282"/>
          <a:ext cx="10103909" cy="268817"/>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b="1">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1405475</xdr:colOff>
      <xdr:row>22</xdr:row>
      <xdr:rowOff>50794</xdr:rowOff>
    </xdr:from>
    <xdr:to>
      <xdr:col>18</xdr:col>
      <xdr:colOff>50809</xdr:colOff>
      <xdr:row>26</xdr:row>
      <xdr:rowOff>116416</xdr:rowOff>
    </xdr:to>
    <xdr:sp macro="" textlink="">
      <xdr:nvSpPr>
        <xdr:cNvPr id="60" name="角丸四角形 18">
          <a:extLst>
            <a:ext uri="{FF2B5EF4-FFF2-40B4-BE49-F238E27FC236}">
              <a16:creationId xmlns:a16="http://schemas.microsoft.com/office/drawing/2014/main" id="{00000000-0008-0000-0600-00003C000000}"/>
            </a:ext>
          </a:extLst>
        </xdr:cNvPr>
        <xdr:cNvSpPr/>
      </xdr:nvSpPr>
      <xdr:spPr>
        <a:xfrm>
          <a:off x="4405850" y="15747994"/>
          <a:ext cx="10103909" cy="751422"/>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b="1">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1217082</xdr:colOff>
      <xdr:row>12</xdr:row>
      <xdr:rowOff>52917</xdr:rowOff>
    </xdr:from>
    <xdr:to>
      <xdr:col>5</xdr:col>
      <xdr:colOff>846666</xdr:colOff>
      <xdr:row>30</xdr:row>
      <xdr:rowOff>74084</xdr:rowOff>
    </xdr:to>
    <xdr:sp macro="" textlink="">
      <xdr:nvSpPr>
        <xdr:cNvPr id="61" name="矢印: 下 60">
          <a:extLst>
            <a:ext uri="{FF2B5EF4-FFF2-40B4-BE49-F238E27FC236}">
              <a16:creationId xmlns:a16="http://schemas.microsoft.com/office/drawing/2014/main" id="{00000000-0008-0000-0600-00003D000000}"/>
            </a:ext>
          </a:extLst>
        </xdr:cNvPr>
        <xdr:cNvSpPr/>
      </xdr:nvSpPr>
      <xdr:spPr>
        <a:xfrm>
          <a:off x="5651499" y="2084917"/>
          <a:ext cx="1058334" cy="3069167"/>
        </a:xfrm>
        <a:prstGeom prst="downArrow">
          <a:avLst/>
        </a:prstGeom>
        <a:solidFill>
          <a:srgbClr val="FEF4FD"/>
        </a:solidFill>
        <a:ln w="19050">
          <a:solidFill>
            <a:srgbClr val="FF717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b="1" i="0">
              <a:solidFill>
                <a:schemeClr val="tx1"/>
              </a:solidFill>
              <a:effectLst/>
              <a:latin typeface="HG丸ｺﾞｼｯｸM-PRO" panose="020F0600000000000000" pitchFamily="50" charset="-128"/>
              <a:ea typeface="HG丸ｺﾞｼｯｸM-PRO" panose="020F0600000000000000" pitchFamily="50" charset="-128"/>
              <a:cs typeface="+mn-cs"/>
            </a:rPr>
            <a:t>「出金年月日」の順に記入してください</a:t>
          </a:r>
          <a:endParaRPr kumimoji="1" lang="en-US" altLang="ja-JP" sz="1000" b="1" i="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ja-JP" sz="1000" b="0" i="0">
              <a:solidFill>
                <a:schemeClr val="tx1"/>
              </a:solidFill>
              <a:effectLst/>
              <a:latin typeface="HG丸ｺﾞｼｯｸM-PRO" panose="020F0600000000000000" pitchFamily="50" charset="-128"/>
              <a:ea typeface="HG丸ｺﾞｼｯｸM-PRO" panose="020F0600000000000000" pitchFamily="50" charset="-128"/>
              <a:cs typeface="+mn-cs"/>
            </a:rPr>
            <a:t>検収年月日の順ではありません</a:t>
          </a:r>
          <a:r>
            <a:rPr kumimoji="1" lang="ja-JP" altLang="en-US" sz="1000" b="0" i="0">
              <a:solidFill>
                <a:schemeClr val="tx1"/>
              </a:solidFill>
              <a:effectLst/>
              <a:latin typeface="HG丸ｺﾞｼｯｸM-PRO" panose="020F0600000000000000" pitchFamily="50" charset="-128"/>
              <a:ea typeface="HG丸ｺﾞｼｯｸM-PRO" panose="020F0600000000000000" pitchFamily="50" charset="-128"/>
              <a:cs typeface="+mn-cs"/>
            </a:rPr>
            <a:t>）</a:t>
          </a: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10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1405472</xdr:colOff>
      <xdr:row>45</xdr:row>
      <xdr:rowOff>74083</xdr:rowOff>
    </xdr:from>
    <xdr:to>
      <xdr:col>18</xdr:col>
      <xdr:colOff>423334</xdr:colOff>
      <xdr:row>47</xdr:row>
      <xdr:rowOff>63488</xdr:rowOff>
    </xdr:to>
    <xdr:sp macro="" textlink="">
      <xdr:nvSpPr>
        <xdr:cNvPr id="63" name="角丸四角形 18">
          <a:extLst>
            <a:ext uri="{FF2B5EF4-FFF2-40B4-BE49-F238E27FC236}">
              <a16:creationId xmlns:a16="http://schemas.microsoft.com/office/drawing/2014/main" id="{00000000-0008-0000-0600-00003F000000}"/>
            </a:ext>
          </a:extLst>
        </xdr:cNvPr>
        <xdr:cNvSpPr/>
      </xdr:nvSpPr>
      <xdr:spPr>
        <a:xfrm>
          <a:off x="4405847" y="19714633"/>
          <a:ext cx="10476437" cy="33230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b="1">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1420288</xdr:colOff>
      <xdr:row>48</xdr:row>
      <xdr:rowOff>46565</xdr:rowOff>
    </xdr:from>
    <xdr:to>
      <xdr:col>20</xdr:col>
      <xdr:colOff>190499</xdr:colOff>
      <xdr:row>50</xdr:row>
      <xdr:rowOff>35970</xdr:rowOff>
    </xdr:to>
    <xdr:sp macro="" textlink="">
      <xdr:nvSpPr>
        <xdr:cNvPr id="65" name="角丸四角形 18">
          <a:extLst>
            <a:ext uri="{FF2B5EF4-FFF2-40B4-BE49-F238E27FC236}">
              <a16:creationId xmlns:a16="http://schemas.microsoft.com/office/drawing/2014/main" id="{00000000-0008-0000-0600-000041000000}"/>
            </a:ext>
          </a:extLst>
        </xdr:cNvPr>
        <xdr:cNvSpPr/>
      </xdr:nvSpPr>
      <xdr:spPr>
        <a:xfrm>
          <a:off x="4420663" y="20201465"/>
          <a:ext cx="11600386" cy="332305"/>
        </a:xfrm>
        <a:prstGeom prst="roundRect">
          <a:avLst/>
        </a:prstGeom>
        <a:noFill/>
        <a:ln w="19050">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b="1">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1413939</xdr:colOff>
      <xdr:row>52</xdr:row>
      <xdr:rowOff>19043</xdr:rowOff>
    </xdr:from>
    <xdr:to>
      <xdr:col>18</xdr:col>
      <xdr:colOff>412751</xdr:colOff>
      <xdr:row>54</xdr:row>
      <xdr:rowOff>8449</xdr:rowOff>
    </xdr:to>
    <xdr:sp macro="" textlink="">
      <xdr:nvSpPr>
        <xdr:cNvPr id="66" name="角丸四角形 18">
          <a:extLst>
            <a:ext uri="{FF2B5EF4-FFF2-40B4-BE49-F238E27FC236}">
              <a16:creationId xmlns:a16="http://schemas.microsoft.com/office/drawing/2014/main" id="{00000000-0008-0000-0600-000042000000}"/>
            </a:ext>
          </a:extLst>
        </xdr:cNvPr>
        <xdr:cNvSpPr/>
      </xdr:nvSpPr>
      <xdr:spPr>
        <a:xfrm>
          <a:off x="4414314" y="20859743"/>
          <a:ext cx="10457387" cy="332306"/>
        </a:xfrm>
        <a:prstGeom prst="roundRect">
          <a:avLst/>
        </a:prstGeom>
        <a:noFill/>
        <a:ln w="19050">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b="1">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1418172</xdr:colOff>
      <xdr:row>56</xdr:row>
      <xdr:rowOff>23275</xdr:rowOff>
    </xdr:from>
    <xdr:to>
      <xdr:col>20</xdr:col>
      <xdr:colOff>254000</xdr:colOff>
      <xdr:row>58</xdr:row>
      <xdr:rowOff>12680</xdr:rowOff>
    </xdr:to>
    <xdr:sp macro="" textlink="">
      <xdr:nvSpPr>
        <xdr:cNvPr id="67" name="角丸四角形 18">
          <a:extLst>
            <a:ext uri="{FF2B5EF4-FFF2-40B4-BE49-F238E27FC236}">
              <a16:creationId xmlns:a16="http://schemas.microsoft.com/office/drawing/2014/main" id="{00000000-0008-0000-0600-000043000000}"/>
            </a:ext>
          </a:extLst>
        </xdr:cNvPr>
        <xdr:cNvSpPr/>
      </xdr:nvSpPr>
      <xdr:spPr>
        <a:xfrm>
          <a:off x="4418547" y="21549775"/>
          <a:ext cx="11666003" cy="332305"/>
        </a:xfrm>
        <a:prstGeom prst="roundRect">
          <a:avLst/>
        </a:prstGeom>
        <a:noFill/>
        <a:ln w="19050">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b="1">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1221316</xdr:colOff>
      <xdr:row>44</xdr:row>
      <xdr:rowOff>74083</xdr:rowOff>
    </xdr:from>
    <xdr:to>
      <xdr:col>5</xdr:col>
      <xdr:colOff>850900</xdr:colOff>
      <xdr:row>63</xdr:row>
      <xdr:rowOff>95249</xdr:rowOff>
    </xdr:to>
    <xdr:sp macro="" textlink="">
      <xdr:nvSpPr>
        <xdr:cNvPr id="68" name="矢印: 下 67">
          <a:extLst>
            <a:ext uri="{FF2B5EF4-FFF2-40B4-BE49-F238E27FC236}">
              <a16:creationId xmlns:a16="http://schemas.microsoft.com/office/drawing/2014/main" id="{00000000-0008-0000-0600-000044000000}"/>
            </a:ext>
          </a:extLst>
        </xdr:cNvPr>
        <xdr:cNvSpPr/>
      </xdr:nvSpPr>
      <xdr:spPr>
        <a:xfrm>
          <a:off x="5655733" y="7524750"/>
          <a:ext cx="1058334" cy="3238499"/>
        </a:xfrm>
        <a:prstGeom prst="downArrow">
          <a:avLst/>
        </a:prstGeom>
        <a:solidFill>
          <a:srgbClr val="FEF4FD"/>
        </a:solidFill>
        <a:ln w="19050">
          <a:solidFill>
            <a:srgbClr val="FF717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b="1" i="0">
              <a:solidFill>
                <a:schemeClr val="tx1"/>
              </a:solidFill>
              <a:effectLst/>
              <a:latin typeface="HG丸ｺﾞｼｯｸM-PRO" panose="020F0600000000000000" pitchFamily="50" charset="-128"/>
              <a:ea typeface="HG丸ｺﾞｼｯｸM-PRO" panose="020F0600000000000000" pitchFamily="50" charset="-128"/>
              <a:cs typeface="+mn-cs"/>
            </a:rPr>
            <a:t>「出金年月日」の順に記入してください</a:t>
          </a:r>
          <a:endParaRPr kumimoji="1" lang="en-US" altLang="ja-JP" sz="1000" b="1" i="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ja-JP" sz="1000" b="0" i="0">
              <a:solidFill>
                <a:schemeClr val="tx1"/>
              </a:solidFill>
              <a:effectLst/>
              <a:latin typeface="HG丸ｺﾞｼｯｸM-PRO" panose="020F0600000000000000" pitchFamily="50" charset="-128"/>
              <a:ea typeface="HG丸ｺﾞｼｯｸM-PRO" panose="020F0600000000000000" pitchFamily="50" charset="-128"/>
              <a:cs typeface="+mn-cs"/>
            </a:rPr>
            <a:t>検収年月日の順ではありません</a:t>
          </a:r>
          <a:r>
            <a:rPr kumimoji="1" lang="ja-JP" altLang="en-US" sz="1000" b="0" i="0">
              <a:solidFill>
                <a:schemeClr val="tx1"/>
              </a:solidFill>
              <a:effectLst/>
              <a:latin typeface="HG丸ｺﾞｼｯｸM-PRO" panose="020F0600000000000000" pitchFamily="50" charset="-128"/>
              <a:ea typeface="HG丸ｺﾞｼｯｸM-PRO" panose="020F0600000000000000" pitchFamily="50" charset="-128"/>
              <a:cs typeface="+mn-cs"/>
            </a:rPr>
            <a:t>）</a:t>
          </a: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10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99482</xdr:colOff>
      <xdr:row>2</xdr:row>
      <xdr:rowOff>63499</xdr:rowOff>
    </xdr:from>
    <xdr:to>
      <xdr:col>3</xdr:col>
      <xdr:colOff>1263648</xdr:colOff>
      <xdr:row>7</xdr:row>
      <xdr:rowOff>126999</xdr:rowOff>
    </xdr:to>
    <xdr:sp macro="" textlink="">
      <xdr:nvSpPr>
        <xdr:cNvPr id="72" name="吹き出し: 四角形 27">
          <a:extLst>
            <a:ext uri="{FF2B5EF4-FFF2-40B4-BE49-F238E27FC236}">
              <a16:creationId xmlns:a16="http://schemas.microsoft.com/office/drawing/2014/main" id="{00000000-0008-0000-0600-000048000000}"/>
            </a:ext>
          </a:extLst>
        </xdr:cNvPr>
        <xdr:cNvSpPr/>
      </xdr:nvSpPr>
      <xdr:spPr>
        <a:xfrm>
          <a:off x="99482" y="12331699"/>
          <a:ext cx="4164541" cy="920750"/>
        </a:xfrm>
        <a:prstGeom prst="wedgeRectCallout">
          <a:avLst>
            <a:gd name="adj1" fmla="val 49530"/>
            <a:gd name="adj2" fmla="val 25618"/>
          </a:avLst>
        </a:prstGeom>
        <a:solidFill>
          <a:srgbClr val="FEF4FD"/>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支出明細の記入方法は、委託研究費の実績報告で使用する経理様式２「収支簿」と同様です。</a:t>
          </a:r>
          <a:b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br>
          <a:b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参考　収支簿の記載：　事務処理説明書（共通版）Ｐ．４２、４３</a:t>
          </a: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13</xdr:col>
      <xdr:colOff>469898</xdr:colOff>
      <xdr:row>3</xdr:row>
      <xdr:rowOff>52917</xdr:rowOff>
    </xdr:from>
    <xdr:to>
      <xdr:col>20</xdr:col>
      <xdr:colOff>275166</xdr:colOff>
      <xdr:row>7</xdr:row>
      <xdr:rowOff>110066</xdr:rowOff>
    </xdr:to>
    <xdr:sp macro="" textlink="">
      <xdr:nvSpPr>
        <xdr:cNvPr id="73" name="吹き出し: 四角形 27">
          <a:extLst>
            <a:ext uri="{FF2B5EF4-FFF2-40B4-BE49-F238E27FC236}">
              <a16:creationId xmlns:a16="http://schemas.microsoft.com/office/drawing/2014/main" id="{00000000-0008-0000-0600-000049000000}"/>
            </a:ext>
          </a:extLst>
        </xdr:cNvPr>
        <xdr:cNvSpPr/>
      </xdr:nvSpPr>
      <xdr:spPr>
        <a:xfrm>
          <a:off x="11499848" y="12492567"/>
          <a:ext cx="4605868" cy="742949"/>
        </a:xfrm>
        <a:prstGeom prst="wedgeRectCallout">
          <a:avLst>
            <a:gd name="adj1" fmla="val -9991"/>
            <a:gd name="adj2" fmla="val 149601"/>
          </a:avLst>
        </a:prstGeom>
        <a:solidFill>
          <a:srgbClr val="FEF4FD"/>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伝票番号</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証拠書類と整合する番号を記入してください。</a:t>
          </a:r>
          <a:b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b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参考 　証拠書類の整理：　事務処理説明書（補完版）</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P.</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１６～１８</a:t>
          </a:r>
          <a:endParaRPr kumimoji="1" lang="ja-JP" altLang="en-US" sz="1000" b="0" i="0" u="none">
            <a:solidFill>
              <a:srgbClr val="FF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8</xdr:col>
      <xdr:colOff>254000</xdr:colOff>
      <xdr:row>61</xdr:row>
      <xdr:rowOff>131230</xdr:rowOff>
    </xdr:from>
    <xdr:to>
      <xdr:col>20</xdr:col>
      <xdr:colOff>275166</xdr:colOff>
      <xdr:row>67</xdr:row>
      <xdr:rowOff>74081</xdr:rowOff>
    </xdr:to>
    <xdr:sp macro="" textlink="">
      <xdr:nvSpPr>
        <xdr:cNvPr id="74" name="吹き出し: 四角形 27">
          <a:extLst>
            <a:ext uri="{FF2B5EF4-FFF2-40B4-BE49-F238E27FC236}">
              <a16:creationId xmlns:a16="http://schemas.microsoft.com/office/drawing/2014/main" id="{00000000-0008-0000-0600-00004A000000}"/>
            </a:ext>
          </a:extLst>
        </xdr:cNvPr>
        <xdr:cNvSpPr/>
      </xdr:nvSpPr>
      <xdr:spPr>
        <a:xfrm>
          <a:off x="7916333" y="10460563"/>
          <a:ext cx="8223250" cy="958851"/>
        </a:xfrm>
        <a:prstGeom prst="wedgeRectCallout">
          <a:avLst>
            <a:gd name="adj1" fmla="val 49068"/>
            <a:gd name="adj2" fmla="val -30048"/>
          </a:avLst>
        </a:prstGeom>
        <a:solidFill>
          <a:srgbClr val="E5F8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参考　</a:t>
          </a:r>
          <a:b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大学等への共同研究費：　事務処理説明書（補完版）Ｐ．２３</a:t>
          </a:r>
          <a:b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自社、</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100</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％子会社等、参画機関からの調達における利益排除：　事務処理説明書（共通版）Ｐ．３６～３９、（補完版）Ｐ．２０</a:t>
          </a:r>
          <a:b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委託研究費における自己負担額を自己資金に計上：　事務処理説明書（補完版）Ｐ．２３</a:t>
          </a:r>
          <a:endParaRPr kumimoji="1" lang="ja-JP" altLang="en-US" sz="1000" b="0" i="0" u="none">
            <a:solidFill>
              <a:srgbClr val="FF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52917</xdr:colOff>
      <xdr:row>15</xdr:row>
      <xdr:rowOff>74077</xdr:rowOff>
    </xdr:from>
    <xdr:to>
      <xdr:col>3</xdr:col>
      <xdr:colOff>1228725</xdr:colOff>
      <xdr:row>24</xdr:row>
      <xdr:rowOff>84667</xdr:rowOff>
    </xdr:to>
    <xdr:sp macro="" textlink="">
      <xdr:nvSpPr>
        <xdr:cNvPr id="59" name="吹き出し: 四角形 27">
          <a:extLst>
            <a:ext uri="{FF2B5EF4-FFF2-40B4-BE49-F238E27FC236}">
              <a16:creationId xmlns:a16="http://schemas.microsoft.com/office/drawing/2014/main" id="{00000000-0008-0000-0600-00003B000000}"/>
            </a:ext>
          </a:extLst>
        </xdr:cNvPr>
        <xdr:cNvSpPr/>
      </xdr:nvSpPr>
      <xdr:spPr>
        <a:xfrm>
          <a:off x="52917" y="2614077"/>
          <a:ext cx="4181475" cy="1534590"/>
        </a:xfrm>
        <a:prstGeom prst="wedgeRectCallout">
          <a:avLst>
            <a:gd name="adj1" fmla="val 55361"/>
            <a:gd name="adj2" fmla="val 9906"/>
          </a:avLst>
        </a:prstGeom>
        <a:solidFill>
          <a:srgbClr val="FEF4FD"/>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●旅費</a:t>
          </a: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検収年月日</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記入不要です。</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出金年月日</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立替払いの場合は、対象者に旅費が支払われた日付を</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記入してください。</a:t>
          </a:r>
          <a:b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摘要</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具体的に、「旅行内容」「旅行期間」「用務地」「旅</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行者名」等を記入してください。</a:t>
          </a:r>
          <a:b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支払先</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立替払いの場合は、立替者の氏名を記入してください。</a:t>
          </a:r>
        </a:p>
      </xdr:txBody>
    </xdr:sp>
    <xdr:clientData/>
  </xdr:twoCellAnchor>
  <xdr:twoCellAnchor>
    <xdr:from>
      <xdr:col>0</xdr:col>
      <xdr:colOff>74082</xdr:colOff>
      <xdr:row>10</xdr:row>
      <xdr:rowOff>21166</xdr:rowOff>
    </xdr:from>
    <xdr:to>
      <xdr:col>3</xdr:col>
      <xdr:colOff>1238248</xdr:colOff>
      <xdr:row>14</xdr:row>
      <xdr:rowOff>52916</xdr:rowOff>
    </xdr:to>
    <xdr:sp macro="" textlink="">
      <xdr:nvSpPr>
        <xdr:cNvPr id="57" name="吹き出し: 四角形 27">
          <a:extLst>
            <a:ext uri="{FF2B5EF4-FFF2-40B4-BE49-F238E27FC236}">
              <a16:creationId xmlns:a16="http://schemas.microsoft.com/office/drawing/2014/main" id="{00000000-0008-0000-0600-000039000000}"/>
            </a:ext>
          </a:extLst>
        </xdr:cNvPr>
        <xdr:cNvSpPr/>
      </xdr:nvSpPr>
      <xdr:spPr>
        <a:xfrm>
          <a:off x="74082" y="13660966"/>
          <a:ext cx="4164541" cy="717550"/>
        </a:xfrm>
        <a:prstGeom prst="wedgeRectCallout">
          <a:avLst>
            <a:gd name="adj1" fmla="val 55114"/>
            <a:gd name="adj2" fmla="val 40543"/>
          </a:avLst>
        </a:prstGeom>
        <a:solidFill>
          <a:srgbClr val="FEF4FD"/>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●物品費</a:t>
          </a: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検収年月日</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検収を行った日付を記入してください。</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63501</xdr:colOff>
      <xdr:row>58</xdr:row>
      <xdr:rowOff>137581</xdr:rowOff>
    </xdr:from>
    <xdr:to>
      <xdr:col>3</xdr:col>
      <xdr:colOff>1267885</xdr:colOff>
      <xdr:row>68</xdr:row>
      <xdr:rowOff>84666</xdr:rowOff>
    </xdr:to>
    <xdr:sp macro="" textlink="">
      <xdr:nvSpPr>
        <xdr:cNvPr id="71" name="吹き出し: 四角形 27">
          <a:extLst>
            <a:ext uri="{FF2B5EF4-FFF2-40B4-BE49-F238E27FC236}">
              <a16:creationId xmlns:a16="http://schemas.microsoft.com/office/drawing/2014/main" id="{00000000-0008-0000-0600-000047000000}"/>
            </a:ext>
          </a:extLst>
        </xdr:cNvPr>
        <xdr:cNvSpPr/>
      </xdr:nvSpPr>
      <xdr:spPr>
        <a:xfrm>
          <a:off x="63501" y="9958914"/>
          <a:ext cx="4210051" cy="1640419"/>
        </a:xfrm>
        <a:prstGeom prst="wedgeRectCallout">
          <a:avLst>
            <a:gd name="adj1" fmla="val 65747"/>
            <a:gd name="adj2" fmla="val -63886"/>
          </a:avLst>
        </a:prstGeom>
        <a:solidFill>
          <a:srgbClr val="E5F8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★委託研究費における自己負担額を計上する場合</a:t>
          </a: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支出額</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b="0" i="0" u="non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自己負担額を記入してください。</a:t>
          </a:r>
          <a:b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備考 その他</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右記の例のように記入してください。それ以外の欄は</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経理様式２「収支簿」と同じ表記で記入してください。</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右記は委託研究費の人件費で発生した自己負担額を自己資金に計上するときの記入例です。</a:t>
          </a:r>
          <a:b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br>
          <a:endPar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52917</xdr:colOff>
      <xdr:row>41</xdr:row>
      <xdr:rowOff>116412</xdr:rowOff>
    </xdr:from>
    <xdr:to>
      <xdr:col>3</xdr:col>
      <xdr:colOff>1257301</xdr:colOff>
      <xdr:row>45</xdr:row>
      <xdr:rowOff>116417</xdr:rowOff>
    </xdr:to>
    <xdr:sp macro="" textlink="">
      <xdr:nvSpPr>
        <xdr:cNvPr id="64" name="吹き出し: 四角形 27">
          <a:extLst>
            <a:ext uri="{FF2B5EF4-FFF2-40B4-BE49-F238E27FC236}">
              <a16:creationId xmlns:a16="http://schemas.microsoft.com/office/drawing/2014/main" id="{00000000-0008-0000-0600-000040000000}"/>
            </a:ext>
          </a:extLst>
        </xdr:cNvPr>
        <xdr:cNvSpPr/>
      </xdr:nvSpPr>
      <xdr:spPr>
        <a:xfrm>
          <a:off x="52917" y="19071162"/>
          <a:ext cx="4204759" cy="685805"/>
        </a:xfrm>
        <a:prstGeom prst="wedgeRectCallout">
          <a:avLst>
            <a:gd name="adj1" fmla="val 55994"/>
            <a:gd name="adj2" fmla="val 53390"/>
          </a:avLst>
        </a:prstGeom>
        <a:solidFill>
          <a:srgbClr val="FEF4FD"/>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●その他</a:t>
          </a: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検収年月日</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検収を行った日付を記入してください。</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52916</xdr:colOff>
      <xdr:row>53</xdr:row>
      <xdr:rowOff>158750</xdr:rowOff>
    </xdr:from>
    <xdr:to>
      <xdr:col>3</xdr:col>
      <xdr:colOff>1257300</xdr:colOff>
      <xdr:row>58</xdr:row>
      <xdr:rowOff>0</xdr:rowOff>
    </xdr:to>
    <xdr:sp macro="" textlink="">
      <xdr:nvSpPr>
        <xdr:cNvPr id="70" name="吹き出し: 四角形 27">
          <a:extLst>
            <a:ext uri="{FF2B5EF4-FFF2-40B4-BE49-F238E27FC236}">
              <a16:creationId xmlns:a16="http://schemas.microsoft.com/office/drawing/2014/main" id="{00000000-0008-0000-0600-000046000000}"/>
            </a:ext>
          </a:extLst>
        </xdr:cNvPr>
        <xdr:cNvSpPr/>
      </xdr:nvSpPr>
      <xdr:spPr>
        <a:xfrm>
          <a:off x="52916" y="21170900"/>
          <a:ext cx="4204759" cy="698500"/>
        </a:xfrm>
        <a:prstGeom prst="wedgeRectCallout">
          <a:avLst>
            <a:gd name="adj1" fmla="val 54385"/>
            <a:gd name="adj2" fmla="val -53898"/>
          </a:avLst>
        </a:prstGeom>
        <a:solidFill>
          <a:srgbClr val="E5F8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★大学等へ支出した共同研究費を計上する場合</a:t>
          </a: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検収年月日</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出金年月日と同じ日付を記入してください。</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52917</xdr:colOff>
      <xdr:row>48</xdr:row>
      <xdr:rowOff>2</xdr:rowOff>
    </xdr:from>
    <xdr:to>
      <xdr:col>3</xdr:col>
      <xdr:colOff>1257301</xdr:colOff>
      <xdr:row>53</xdr:row>
      <xdr:rowOff>29635</xdr:rowOff>
    </xdr:to>
    <xdr:sp macro="" textlink="">
      <xdr:nvSpPr>
        <xdr:cNvPr id="69" name="吹き出し: 四角形 27">
          <a:extLst>
            <a:ext uri="{FF2B5EF4-FFF2-40B4-BE49-F238E27FC236}">
              <a16:creationId xmlns:a16="http://schemas.microsoft.com/office/drawing/2014/main" id="{00000000-0008-0000-0600-000045000000}"/>
            </a:ext>
          </a:extLst>
        </xdr:cNvPr>
        <xdr:cNvSpPr/>
      </xdr:nvSpPr>
      <xdr:spPr>
        <a:xfrm>
          <a:off x="52917" y="20154902"/>
          <a:ext cx="4204759" cy="886883"/>
        </a:xfrm>
        <a:prstGeom prst="wedgeRectCallout">
          <a:avLst>
            <a:gd name="adj1" fmla="val 54359"/>
            <a:gd name="adj2" fmla="val -22617"/>
          </a:avLst>
        </a:prstGeom>
        <a:solidFill>
          <a:srgbClr val="E5F8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★自社、</a:t>
          </a:r>
          <a:r>
            <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100</a:t>
          </a: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％子会社等、参画機関からの調達において</a:t>
          </a: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利益排除を行った場合</a:t>
          </a: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備考 その他</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右記の例のように記入してください。</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52917</xdr:colOff>
      <xdr:row>25</xdr:row>
      <xdr:rowOff>74083</xdr:rowOff>
    </xdr:from>
    <xdr:to>
      <xdr:col>3</xdr:col>
      <xdr:colOff>1238249</xdr:colOff>
      <xdr:row>40</xdr:row>
      <xdr:rowOff>86784</xdr:rowOff>
    </xdr:to>
    <xdr:sp macro="" textlink="">
      <xdr:nvSpPr>
        <xdr:cNvPr id="62" name="吹き出し: 四角形 27">
          <a:extLst>
            <a:ext uri="{FF2B5EF4-FFF2-40B4-BE49-F238E27FC236}">
              <a16:creationId xmlns:a16="http://schemas.microsoft.com/office/drawing/2014/main" id="{00000000-0008-0000-0600-00003E000000}"/>
            </a:ext>
          </a:extLst>
        </xdr:cNvPr>
        <xdr:cNvSpPr/>
      </xdr:nvSpPr>
      <xdr:spPr>
        <a:xfrm>
          <a:off x="52917" y="16285633"/>
          <a:ext cx="4185707" cy="2584451"/>
        </a:xfrm>
        <a:prstGeom prst="wedgeRectCallout">
          <a:avLst>
            <a:gd name="adj1" fmla="val 55455"/>
            <a:gd name="adj2" fmla="val -44585"/>
          </a:avLst>
        </a:prstGeom>
        <a:solidFill>
          <a:srgbClr val="FEF4FD"/>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●人件費　一名分ずつ、一月分ずつ記入してください。</a:t>
          </a: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検収年月日</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記入不要です。</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出金年月日</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支給対象者に給与等が支払われた日付を記入してく</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ださい。</a:t>
          </a:r>
          <a:b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摘要</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従事した月、従事者氏名を記入してください。</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支出額</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兼業である場合は、経理様式１７「人件費精算書」</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の金額を転記してください。</a:t>
          </a:r>
          <a:b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支払先</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支給対象者の氏名を記入してください。</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経理様式１７「人件費精算書」は、委託研究費において、兼業者の人件費を計上する際に使用する様式です。自己資金でもこれに準じて同様に使用します。「うち委託研究費計上額」の欄の金額を参照して、転記して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163EF-47C1-4869-8CC2-320D82D338A1}">
  <sheetPr codeName="Sheet1">
    <tabColor rgb="FF0070C0"/>
  </sheetPr>
  <dimension ref="B1:K45"/>
  <sheetViews>
    <sheetView tabSelected="1" view="pageBreakPreview" zoomScaleNormal="100" zoomScaleSheetLayoutView="100" workbookViewId="0"/>
  </sheetViews>
  <sheetFormatPr defaultColWidth="9" defaultRowHeight="13.2"/>
  <cols>
    <col min="1" max="1" width="1.8984375" style="1" customWidth="1"/>
    <col min="2" max="6" width="18.69921875" style="1" customWidth="1"/>
    <col min="7" max="7" width="1.8984375" style="1" customWidth="1"/>
    <col min="8" max="8" width="2.8984375" style="1" hidden="1" customWidth="1"/>
    <col min="9" max="9" width="10.59765625" style="1" hidden="1" customWidth="1"/>
    <col min="10" max="10" width="9.5" style="1" hidden="1" customWidth="1"/>
    <col min="11" max="16384" width="9" style="1"/>
  </cols>
  <sheetData>
    <row r="1" spans="2:6" ht="18.75" customHeight="1" thickBot="1">
      <c r="B1" s="134" t="s">
        <v>82</v>
      </c>
      <c r="C1" s="134"/>
      <c r="D1" s="134"/>
      <c r="E1" s="134"/>
      <c r="F1" s="134"/>
    </row>
    <row r="2" spans="2:6" ht="24" customHeight="1">
      <c r="B2" s="135" t="s">
        <v>93</v>
      </c>
      <c r="C2" s="136"/>
      <c r="D2" s="136"/>
      <c r="E2" s="136"/>
      <c r="F2" s="137"/>
    </row>
    <row r="3" spans="2:6" ht="15" customHeight="1">
      <c r="B3" s="3" t="s">
        <v>21</v>
      </c>
      <c r="D3" s="138"/>
      <c r="E3" s="138"/>
      <c r="F3" s="139"/>
    </row>
    <row r="4" spans="2:6" ht="15" customHeight="1">
      <c r="B4" s="3" t="s">
        <v>22</v>
      </c>
      <c r="C4" s="140"/>
      <c r="D4" s="140"/>
      <c r="E4" s="140"/>
      <c r="F4" s="141"/>
    </row>
    <row r="5" spans="2:6">
      <c r="B5" s="142"/>
      <c r="C5" s="138"/>
      <c r="D5" s="138"/>
      <c r="E5" s="138"/>
      <c r="F5" s="76" t="s">
        <v>94</v>
      </c>
    </row>
    <row r="6" spans="2:6" ht="20.25" customHeight="1">
      <c r="B6" s="142"/>
      <c r="C6" s="188" t="s">
        <v>15</v>
      </c>
      <c r="D6" s="190" t="s">
        <v>20</v>
      </c>
      <c r="E6" s="192"/>
      <c r="F6" s="193"/>
    </row>
    <row r="7" spans="2:6" ht="20.25" customHeight="1">
      <c r="B7" s="142"/>
      <c r="C7" s="188"/>
      <c r="D7" s="191"/>
      <c r="E7" s="194"/>
      <c r="F7" s="195"/>
    </row>
    <row r="8" spans="2:6" ht="19.5" customHeight="1">
      <c r="B8" s="142"/>
      <c r="C8" s="189"/>
      <c r="D8" s="2" t="s">
        <v>19</v>
      </c>
      <c r="E8" s="196"/>
      <c r="F8" s="197"/>
    </row>
    <row r="9" spans="2:6" ht="20.25" customHeight="1">
      <c r="B9" s="142"/>
      <c r="C9" s="189"/>
      <c r="D9" s="2" t="s">
        <v>3</v>
      </c>
      <c r="E9" s="124"/>
      <c r="F9" s="126"/>
    </row>
    <row r="10" spans="2:6" ht="20.25" customHeight="1">
      <c r="B10" s="142"/>
      <c r="C10" s="189"/>
      <c r="D10" s="2" t="s">
        <v>18</v>
      </c>
      <c r="E10" s="124"/>
      <c r="F10" s="126"/>
    </row>
    <row r="11" spans="2:6" ht="20.25" customHeight="1">
      <c r="B11" s="142"/>
      <c r="C11" s="188" t="s">
        <v>16</v>
      </c>
      <c r="D11" s="2" t="s">
        <v>14</v>
      </c>
      <c r="E11" s="124"/>
      <c r="F11" s="126"/>
    </row>
    <row r="12" spans="2:6" ht="20.25" customHeight="1">
      <c r="B12" s="142"/>
      <c r="C12" s="189"/>
      <c r="D12" s="2" t="s">
        <v>17</v>
      </c>
      <c r="E12" s="124"/>
      <c r="F12" s="126"/>
    </row>
    <row r="13" spans="2:6" ht="20.25" customHeight="1">
      <c r="B13" s="142"/>
      <c r="C13" s="189"/>
      <c r="D13" s="2" t="s">
        <v>18</v>
      </c>
      <c r="E13" s="124"/>
      <c r="F13" s="126"/>
    </row>
    <row r="14" spans="2:6">
      <c r="B14" s="142"/>
      <c r="C14" s="128"/>
      <c r="D14" s="128"/>
      <c r="E14" s="128"/>
      <c r="F14" s="129"/>
    </row>
    <row r="15" spans="2:6" ht="20.25" customHeight="1">
      <c r="B15" s="142"/>
      <c r="C15" s="2" t="s">
        <v>4</v>
      </c>
      <c r="D15" s="124" t="s">
        <v>95</v>
      </c>
      <c r="E15" s="125"/>
      <c r="F15" s="126"/>
    </row>
    <row r="16" spans="2:6" ht="20.25" customHeight="1">
      <c r="B16" s="142"/>
      <c r="C16" s="2" t="s">
        <v>5</v>
      </c>
      <c r="D16" s="127" t="s">
        <v>67</v>
      </c>
      <c r="E16" s="128"/>
      <c r="F16" s="129"/>
    </row>
    <row r="17" spans="2:11" ht="20.25" customHeight="1">
      <c r="B17" s="142"/>
      <c r="C17" s="2" t="s">
        <v>6</v>
      </c>
      <c r="D17" s="127" t="s">
        <v>30</v>
      </c>
      <c r="E17" s="128"/>
      <c r="F17" s="129"/>
    </row>
    <row r="18" spans="2:11" ht="20.25" customHeight="1">
      <c r="B18" s="142"/>
      <c r="C18" s="198" t="s">
        <v>7</v>
      </c>
      <c r="D18" s="130"/>
      <c r="E18" s="130"/>
      <c r="F18" s="131"/>
    </row>
    <row r="19" spans="2:11" ht="20.25" customHeight="1">
      <c r="B19" s="142"/>
      <c r="C19" s="199"/>
      <c r="D19" s="132"/>
      <c r="E19" s="132"/>
      <c r="F19" s="133"/>
    </row>
    <row r="20" spans="2:11" ht="20.25" customHeight="1">
      <c r="B20" s="13"/>
      <c r="C20" s="2" t="s">
        <v>33</v>
      </c>
      <c r="D20" s="38"/>
      <c r="E20" s="39"/>
      <c r="F20" s="24">
        <f>IF(MONTH(E20)&lt;=3,YEAR(E20)-1,YEAR(E20))-IF(MONTH(D20)&lt;=3,YEAR(D20)-1,YEAR(D20))+1</f>
        <v>1</v>
      </c>
      <c r="I20" s="14"/>
      <c r="J20" s="18"/>
    </row>
    <row r="21" spans="2:11" ht="24" customHeight="1">
      <c r="B21" s="142"/>
      <c r="C21" s="138"/>
      <c r="D21" s="138"/>
      <c r="E21" s="138"/>
      <c r="F21" s="139"/>
    </row>
    <row r="22" spans="2:11" ht="18.75" customHeight="1" thickBot="1">
      <c r="B22" s="183" t="s">
        <v>29</v>
      </c>
      <c r="C22" s="184"/>
      <c r="D22" s="184"/>
      <c r="E22" s="184"/>
      <c r="F22" s="185"/>
    </row>
    <row r="23" spans="2:11" ht="27.75" customHeight="1" thickTop="1" thickBot="1">
      <c r="B23" s="186" t="s">
        <v>28</v>
      </c>
      <c r="C23" s="187"/>
      <c r="D23" s="187"/>
      <c r="E23" s="187"/>
      <c r="F23" s="9" t="s">
        <v>24</v>
      </c>
    </row>
    <row r="24" spans="2:11" ht="26.25" customHeight="1">
      <c r="B24" s="4" t="s">
        <v>84</v>
      </c>
      <c r="C24" s="40" t="s">
        <v>85</v>
      </c>
      <c r="D24" s="6" t="s">
        <v>86</v>
      </c>
      <c r="E24" s="75" t="s">
        <v>11</v>
      </c>
      <c r="F24" s="7" t="s">
        <v>87</v>
      </c>
    </row>
    <row r="25" spans="2:11" ht="26.25" customHeight="1" thickBot="1">
      <c r="B25" s="108"/>
      <c r="C25" s="109">
        <f>'支出明細(中間報告)'!G358</f>
        <v>0</v>
      </c>
      <c r="D25" s="110"/>
      <c r="E25" s="111">
        <f>C25+D25</f>
        <v>0</v>
      </c>
      <c r="F25" s="112">
        <f>E25-B25</f>
        <v>0</v>
      </c>
      <c r="I25" s="15"/>
    </row>
    <row r="26" spans="2:11" ht="42" customHeight="1" thickBot="1">
      <c r="B26" s="144" t="s">
        <v>31</v>
      </c>
      <c r="C26" s="145"/>
      <c r="D26" s="145"/>
      <c r="E26" s="145"/>
      <c r="F26" s="10" t="s">
        <v>13</v>
      </c>
    </row>
    <row r="27" spans="2:11" ht="26.25" customHeight="1">
      <c r="B27" s="11"/>
      <c r="C27" s="41" t="s">
        <v>83</v>
      </c>
      <c r="D27" s="40" t="s">
        <v>0</v>
      </c>
      <c r="E27" s="5" t="s">
        <v>2</v>
      </c>
      <c r="F27" s="12" t="s">
        <v>1</v>
      </c>
    </row>
    <row r="28" spans="2:11" ht="20.25" customHeight="1">
      <c r="B28" s="16" t="str">
        <f>IF(D20="","",DATEVALUE(J28&amp;"年1月1日"))</f>
        <v/>
      </c>
      <c r="C28" s="113"/>
      <c r="D28" s="114"/>
      <c r="E28" s="115"/>
      <c r="F28" s="116">
        <f>IF(J28="","",D28*E28)</f>
        <v>0</v>
      </c>
      <c r="J28" s="31">
        <f>IF(MONTH(D20)&lt;=3,YEAR(D20)-1,YEAR(D20))</f>
        <v>1899</v>
      </c>
      <c r="K28" s="92" t="str">
        <f>IF(J28=2025,IF(E25=D28,"","←令和7年度の自己資金は、上記「自己資金決算表」の合計（D）と同じ金額を記入してください。"),"")</f>
        <v/>
      </c>
    </row>
    <row r="29" spans="2:11" ht="20.25" customHeight="1">
      <c r="B29" s="16" t="str">
        <f>IF(F20&lt;2,"",DATEVALUE(J29&amp;"年1月1日"))</f>
        <v/>
      </c>
      <c r="C29" s="113"/>
      <c r="D29" s="114"/>
      <c r="E29" s="115"/>
      <c r="F29" s="116" t="str">
        <f t="shared" ref="F29:F33" si="0">IF(J29="","",D29*E29)</f>
        <v/>
      </c>
      <c r="J29" s="31" t="str">
        <f>IF(F20&lt;2,"",J28+1)</f>
        <v/>
      </c>
      <c r="K29" s="92" t="str">
        <f>IF(J29=2025,IF(E25=D29,"","←令和7年度の自己資金は、上記「自己資金決算表」の合計（D）と同じ金額を記入してください。"),"")</f>
        <v/>
      </c>
    </row>
    <row r="30" spans="2:11" ht="20.25" customHeight="1">
      <c r="B30" s="16" t="str">
        <f>IF(F20&lt;3,"",DATEVALUE(J30&amp;"年1月1日"))</f>
        <v/>
      </c>
      <c r="C30" s="113"/>
      <c r="D30" s="114"/>
      <c r="E30" s="115"/>
      <c r="F30" s="116" t="str">
        <f t="shared" si="0"/>
        <v/>
      </c>
      <c r="J30" s="31" t="str">
        <f>IF(F20&lt;3,"",J28+2)</f>
        <v/>
      </c>
      <c r="K30" s="92" t="str">
        <f>IF(J30=2025,IF(E25=D30,"","←令和7年度の自己資金は、上記「自己資金決算表」の合計（D）と同じ金額を記入してください。"),"")</f>
        <v/>
      </c>
    </row>
    <row r="31" spans="2:11" ht="20.25" customHeight="1">
      <c r="B31" s="16" t="str">
        <f>IF(F20&lt;4,"",DATEVALUE(J31&amp;"年1月1日"))</f>
        <v/>
      </c>
      <c r="C31" s="113"/>
      <c r="D31" s="114"/>
      <c r="E31" s="115"/>
      <c r="F31" s="116" t="str">
        <f t="shared" si="0"/>
        <v/>
      </c>
      <c r="J31" s="31" t="str">
        <f>IF(F20&lt;4,"",J28+3)</f>
        <v/>
      </c>
      <c r="K31" s="92" t="str">
        <f>IF(J31=2025,IF(E25=D31,"","←令和7年度の自己資金は、上記「自己資金決算表」の合計（D）と同じ金額を記入してください。"),"")</f>
        <v/>
      </c>
    </row>
    <row r="32" spans="2:11" ht="20.25" customHeight="1">
      <c r="B32" s="17" t="str">
        <f>IF(F20&lt;5,"",DATEVALUE(J32&amp;"年1月1日"))</f>
        <v/>
      </c>
      <c r="C32" s="113"/>
      <c r="D32" s="117"/>
      <c r="E32" s="118"/>
      <c r="F32" s="119" t="str">
        <f t="shared" si="0"/>
        <v/>
      </c>
      <c r="J32" s="31" t="str">
        <f>IF(F20&lt;5,"",J28+4)</f>
        <v/>
      </c>
      <c r="K32" s="92" t="str">
        <f>IF(J32=2025,IF(E25=D32,"","←令和7年度の自己資金は、上記「自己資金決算表」の合計（D）と同じ金額を記入してください。"),"")</f>
        <v/>
      </c>
    </row>
    <row r="33" spans="2:11" ht="20.25" customHeight="1">
      <c r="B33" s="17" t="str">
        <f>IF(F20&lt;6,"",DATEVALUE(J33&amp;"年1月1日"))</f>
        <v/>
      </c>
      <c r="C33" s="113"/>
      <c r="D33" s="117"/>
      <c r="E33" s="118"/>
      <c r="F33" s="119" t="str">
        <f t="shared" si="0"/>
        <v/>
      </c>
      <c r="J33" s="31" t="str">
        <f>IF(F20&lt;6,"",J28+5)</f>
        <v/>
      </c>
      <c r="K33" s="92" t="str">
        <f>IF(J33=2025,IF(E25=D33,"","←令和7年度の自己資金は、上記「自己資金決算表」の合計（D）と同じ金額を記入してください。"),"")</f>
        <v/>
      </c>
    </row>
    <row r="34" spans="2:11" ht="12" customHeight="1">
      <c r="B34" s="146"/>
      <c r="C34" s="128"/>
      <c r="D34" s="128"/>
      <c r="E34" s="128"/>
      <c r="F34" s="129"/>
    </row>
    <row r="35" spans="2:11" ht="15.75" customHeight="1">
      <c r="B35" s="147" t="s">
        <v>27</v>
      </c>
      <c r="C35" s="150" t="s">
        <v>25</v>
      </c>
      <c r="D35" s="151"/>
      <c r="E35" s="152" t="s">
        <v>26</v>
      </c>
      <c r="F35" s="153"/>
    </row>
    <row r="36" spans="2:11" ht="26.25" customHeight="1">
      <c r="B36" s="148"/>
      <c r="C36" s="154">
        <f>SUM(C28:C33)</f>
        <v>0</v>
      </c>
      <c r="D36" s="155"/>
      <c r="E36" s="156">
        <f>SUM(F28:F33)</f>
        <v>0</v>
      </c>
      <c r="F36" s="157"/>
    </row>
    <row r="37" spans="2:11" ht="18.75" customHeight="1" thickBot="1">
      <c r="B37" s="149"/>
      <c r="C37" s="158" t="str">
        <f>IF(E36-C36&lt;0,"ＪＳＴに要確認（マッチング不成立）","OK（マッチング成立）")</f>
        <v>OK（マッチング成立）</v>
      </c>
      <c r="D37" s="159"/>
      <c r="E37" s="159"/>
      <c r="F37" s="160"/>
    </row>
    <row r="38" spans="2:11" ht="25.2" customHeight="1">
      <c r="B38" s="161" t="s">
        <v>89</v>
      </c>
      <c r="C38" s="162"/>
      <c r="D38" s="162"/>
      <c r="E38" s="162"/>
      <c r="F38" s="163"/>
    </row>
    <row r="39" spans="2:11" ht="22.5" customHeight="1">
      <c r="B39" s="177" t="s">
        <v>90</v>
      </c>
      <c r="C39" s="178"/>
      <c r="D39" s="178"/>
      <c r="E39" s="178"/>
      <c r="F39" s="179"/>
    </row>
    <row r="40" spans="2:11" ht="9" customHeight="1" thickBot="1">
      <c r="B40" s="180"/>
      <c r="C40" s="181"/>
      <c r="D40" s="181"/>
      <c r="E40" s="181"/>
      <c r="F40" s="182"/>
    </row>
    <row r="41" spans="2:11" ht="18" customHeight="1">
      <c r="B41" s="164" t="s">
        <v>9</v>
      </c>
      <c r="C41" s="165"/>
      <c r="D41" s="166"/>
      <c r="E41" s="167"/>
      <c r="F41" s="8" t="s">
        <v>79</v>
      </c>
    </row>
    <row r="42" spans="2:11" ht="21" customHeight="1">
      <c r="B42" s="148"/>
      <c r="C42" s="168"/>
      <c r="D42" s="169"/>
      <c r="E42" s="170"/>
      <c r="F42" s="174"/>
    </row>
    <row r="43" spans="2:11" ht="21" customHeight="1" thickBot="1">
      <c r="B43" s="149"/>
      <c r="C43" s="171"/>
      <c r="D43" s="172"/>
      <c r="E43" s="173"/>
      <c r="F43" s="175"/>
    </row>
    <row r="44" spans="2:11" ht="18" customHeight="1">
      <c r="B44" s="176" t="s">
        <v>32</v>
      </c>
      <c r="C44" s="176"/>
      <c r="D44" s="176"/>
      <c r="E44" s="176"/>
      <c r="F44" s="176"/>
    </row>
    <row r="45" spans="2:11">
      <c r="B45" s="143" t="s">
        <v>96</v>
      </c>
      <c r="C45" s="143"/>
      <c r="D45" s="143"/>
      <c r="E45" s="143"/>
      <c r="F45" s="143"/>
    </row>
  </sheetData>
  <sheetProtection sheet="1" objects="1" scenarios="1"/>
  <mergeCells count="41">
    <mergeCell ref="B21:F21"/>
    <mergeCell ref="B22:F22"/>
    <mergeCell ref="B23:E23"/>
    <mergeCell ref="B6:B19"/>
    <mergeCell ref="C6:C10"/>
    <mergeCell ref="D6:D7"/>
    <mergeCell ref="E6:F7"/>
    <mergeCell ref="E8:F8"/>
    <mergeCell ref="E9:F9"/>
    <mergeCell ref="E10:F10"/>
    <mergeCell ref="C11:C13"/>
    <mergeCell ref="E11:F11"/>
    <mergeCell ref="E12:F12"/>
    <mergeCell ref="C18:C19"/>
    <mergeCell ref="E13:F13"/>
    <mergeCell ref="C14:F14"/>
    <mergeCell ref="B45:F45"/>
    <mergeCell ref="B26:E26"/>
    <mergeCell ref="B34:F34"/>
    <mergeCell ref="B35:B37"/>
    <mergeCell ref="C35:D35"/>
    <mergeCell ref="E35:F35"/>
    <mergeCell ref="C36:D36"/>
    <mergeCell ref="E36:F36"/>
    <mergeCell ref="C37:F37"/>
    <mergeCell ref="B38:F38"/>
    <mergeCell ref="B41:B43"/>
    <mergeCell ref="C41:E43"/>
    <mergeCell ref="F42:F43"/>
    <mergeCell ref="B44:F44"/>
    <mergeCell ref="B39:F39"/>
    <mergeCell ref="B40:F40"/>
    <mergeCell ref="D15:F15"/>
    <mergeCell ref="D16:F16"/>
    <mergeCell ref="D17:F17"/>
    <mergeCell ref="D18:F19"/>
    <mergeCell ref="B1:F1"/>
    <mergeCell ref="B2:F2"/>
    <mergeCell ref="D3:F3"/>
    <mergeCell ref="C4:F4"/>
    <mergeCell ref="B5:E5"/>
  </mergeCells>
  <phoneticPr fontId="2"/>
  <conditionalFormatting sqref="D28">
    <cfRule type="expression" dxfId="11" priority="1">
      <formula>AND(J28=2025,E25&lt;&gt;D28)</formula>
    </cfRule>
  </conditionalFormatting>
  <conditionalFormatting sqref="D29">
    <cfRule type="expression" dxfId="10" priority="6">
      <formula>AND(J29=2025,E25&lt;&gt;D29)</formula>
    </cfRule>
  </conditionalFormatting>
  <conditionalFormatting sqref="D30">
    <cfRule type="expression" dxfId="9" priority="5">
      <formula>AND(J30=2025,E25&lt;&gt;D30)</formula>
    </cfRule>
  </conditionalFormatting>
  <conditionalFormatting sqref="D31">
    <cfRule type="expression" dxfId="8" priority="4">
      <formula>AND(J31=2025,E25&lt;&gt;D31)</formula>
    </cfRule>
  </conditionalFormatting>
  <conditionalFormatting sqref="D32">
    <cfRule type="expression" dxfId="7" priority="3">
      <formula>AND(J32=2025,E25&lt;&gt;D32)</formula>
    </cfRule>
  </conditionalFormatting>
  <conditionalFormatting sqref="D33">
    <cfRule type="expression" dxfId="6" priority="2">
      <formula>AND(J33=2025,E25&lt;&gt;D33)</formula>
    </cfRule>
  </conditionalFormatting>
  <printOptions horizontalCentered="1"/>
  <pageMargins left="0.31496062992125984" right="0.31496062992125984" top="0.35433070866141736" bottom="0.35433070866141736"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81" r:id="rId4" name="Check Box 13">
              <controlPr defaultSize="0" autoFill="0" autoLine="0" autoPict="0" altText="">
                <anchor moveWithCells="1">
                  <from>
                    <xdr:col>1</xdr:col>
                    <xdr:colOff>99060</xdr:colOff>
                    <xdr:row>38</xdr:row>
                    <xdr:rowOff>30480</xdr:rowOff>
                  </from>
                  <to>
                    <xdr:col>1</xdr:col>
                    <xdr:colOff>335280</xdr:colOff>
                    <xdr:row>38</xdr:row>
                    <xdr:rowOff>251460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34A7A-0331-486F-8D31-48224A0F9102}">
  <sheetPr codeName="Sheet2">
    <tabColor rgb="FFFFFF8F"/>
  </sheetPr>
  <dimension ref="B1:AM359"/>
  <sheetViews>
    <sheetView view="pageBreakPreview" zoomScaleNormal="100" zoomScaleSheetLayoutView="100" workbookViewId="0">
      <selection activeCell="P1" sqref="P1"/>
    </sheetView>
  </sheetViews>
  <sheetFormatPr defaultColWidth="9" defaultRowHeight="13.2"/>
  <cols>
    <col min="1" max="1" width="1.5" style="27" customWidth="1"/>
    <col min="2" max="2" width="5.19921875" style="27" customWidth="1"/>
    <col min="3" max="5" width="5.59765625" style="27" customWidth="1"/>
    <col min="6" max="6" width="50.3984375" style="27" customWidth="1"/>
    <col min="7" max="7" width="11.59765625" style="27" customWidth="1"/>
    <col min="8" max="12" width="11.69921875" style="27" customWidth="1"/>
    <col min="13" max="14" width="15.59765625" style="27" customWidth="1"/>
    <col min="15" max="15" width="1.5" style="27" customWidth="1"/>
    <col min="16" max="16" width="3.3984375" style="28" customWidth="1"/>
    <col min="17" max="18" width="7" style="28" hidden="1" customWidth="1"/>
    <col min="19" max="39" width="7" style="27" hidden="1" customWidth="1"/>
    <col min="40" max="16384" width="9" style="27"/>
  </cols>
  <sheetData>
    <row r="1" spans="2:39" ht="14.25" customHeight="1">
      <c r="B1" s="200"/>
      <c r="C1" s="200"/>
      <c r="D1" s="200"/>
      <c r="E1" s="200"/>
      <c r="F1" s="200"/>
      <c r="G1" s="200"/>
      <c r="H1" s="200"/>
      <c r="I1" s="200"/>
      <c r="J1" s="200"/>
      <c r="K1" s="200"/>
      <c r="L1" s="200"/>
      <c r="M1" s="200"/>
      <c r="N1" s="200"/>
    </row>
    <row r="2" spans="2:39" ht="17.25" customHeight="1">
      <c r="B2" s="200"/>
      <c r="C2" s="200"/>
      <c r="D2" s="200"/>
      <c r="E2" s="200"/>
      <c r="F2" s="200"/>
      <c r="G2" s="200"/>
      <c r="H2" s="200"/>
      <c r="I2" s="200"/>
      <c r="J2" s="200"/>
      <c r="K2" s="200"/>
      <c r="L2" s="200"/>
      <c r="M2" s="200"/>
      <c r="N2" s="46" t="s">
        <v>34</v>
      </c>
      <c r="O2" s="29"/>
      <c r="Q2" s="47" t="s">
        <v>35</v>
      </c>
      <c r="R2" s="47" t="s">
        <v>36</v>
      </c>
      <c r="S2" s="47" t="s">
        <v>37</v>
      </c>
      <c r="T2" s="47" t="s">
        <v>38</v>
      </c>
      <c r="U2" s="47" t="s">
        <v>39</v>
      </c>
      <c r="V2" s="47" t="s">
        <v>40</v>
      </c>
      <c r="W2" s="47" t="s">
        <v>41</v>
      </c>
      <c r="X2" s="47" t="s">
        <v>42</v>
      </c>
      <c r="Y2" s="47" t="s">
        <v>43</v>
      </c>
      <c r="Z2" s="47" t="s">
        <v>44</v>
      </c>
      <c r="AA2" s="47" t="s">
        <v>45</v>
      </c>
      <c r="AB2" s="47" t="s">
        <v>46</v>
      </c>
      <c r="AC2" s="47" t="s">
        <v>47</v>
      </c>
      <c r="AD2" s="47" t="s">
        <v>48</v>
      </c>
      <c r="AE2" s="47" t="s">
        <v>49</v>
      </c>
      <c r="AF2" s="47" t="s">
        <v>50</v>
      </c>
      <c r="AG2" s="47" t="s">
        <v>51</v>
      </c>
      <c r="AH2" s="47" t="s">
        <v>52</v>
      </c>
      <c r="AI2" s="47" t="s">
        <v>53</v>
      </c>
      <c r="AJ2" s="47" t="s">
        <v>54</v>
      </c>
      <c r="AK2" s="47" t="s">
        <v>55</v>
      </c>
      <c r="AL2" s="47" t="s">
        <v>56</v>
      </c>
      <c r="AM2" s="47"/>
    </row>
    <row r="3" spans="2:39" ht="22.5" customHeight="1">
      <c r="B3" s="200"/>
      <c r="C3" s="200"/>
      <c r="D3" s="200"/>
      <c r="E3" s="200"/>
      <c r="F3" s="200"/>
      <c r="G3" s="200"/>
      <c r="H3" s="200"/>
      <c r="I3" s="201"/>
      <c r="J3" s="30" t="s">
        <v>57</v>
      </c>
      <c r="K3" s="202"/>
      <c r="L3" s="203"/>
      <c r="M3" s="203"/>
      <c r="N3" s="204"/>
      <c r="O3" s="50"/>
    </row>
    <row r="4" spans="2:39" ht="22.5" customHeight="1">
      <c r="B4" s="200"/>
      <c r="C4" s="200"/>
      <c r="D4" s="200"/>
      <c r="E4" s="200"/>
      <c r="F4" s="200"/>
      <c r="G4" s="200"/>
      <c r="H4" s="200"/>
      <c r="I4" s="200"/>
      <c r="J4" s="200"/>
      <c r="K4" s="200"/>
      <c r="L4" s="200"/>
      <c r="M4" s="200"/>
      <c r="N4" s="200"/>
      <c r="O4" s="51"/>
    </row>
    <row r="5" spans="2:39" ht="22.5" customHeight="1">
      <c r="B5" s="52" t="s">
        <v>58</v>
      </c>
      <c r="C5" s="52">
        <v>7</v>
      </c>
      <c r="D5" s="205" t="s">
        <v>77</v>
      </c>
      <c r="E5" s="205"/>
      <c r="F5" s="205"/>
      <c r="G5" s="205"/>
      <c r="H5" s="205"/>
      <c r="I5" s="205"/>
      <c r="J5" s="205"/>
      <c r="K5" s="205"/>
      <c r="L5" s="205"/>
      <c r="M5" s="205"/>
      <c r="N5" s="205"/>
      <c r="O5" s="53"/>
    </row>
    <row r="6" spans="2:39" ht="9.75" customHeight="1" thickBot="1">
      <c r="B6" s="214"/>
      <c r="C6" s="214"/>
      <c r="D6" s="214"/>
      <c r="E6" s="214"/>
      <c r="F6" s="214"/>
      <c r="G6" s="214"/>
      <c r="H6" s="214"/>
      <c r="I6" s="214"/>
      <c r="J6" s="214"/>
      <c r="K6" s="214"/>
      <c r="L6" s="214"/>
      <c r="M6" s="214"/>
      <c r="N6" s="214"/>
    </row>
    <row r="7" spans="2:39" ht="20.100000000000001" customHeight="1">
      <c r="B7" s="215" t="s">
        <v>70</v>
      </c>
      <c r="C7" s="216"/>
      <c r="D7" s="219" t="s">
        <v>59</v>
      </c>
      <c r="E7" s="216"/>
      <c r="F7" s="221" t="s">
        <v>60</v>
      </c>
      <c r="G7" s="221" t="s">
        <v>71</v>
      </c>
      <c r="H7" s="223" t="s">
        <v>72</v>
      </c>
      <c r="I7" s="224"/>
      <c r="J7" s="224"/>
      <c r="K7" s="225"/>
      <c r="L7" s="221" t="s">
        <v>61</v>
      </c>
      <c r="M7" s="221"/>
      <c r="N7" s="226"/>
      <c r="O7" s="54"/>
    </row>
    <row r="8" spans="2:39" ht="20.100000000000001" customHeight="1">
      <c r="B8" s="217"/>
      <c r="C8" s="218"/>
      <c r="D8" s="220"/>
      <c r="E8" s="218"/>
      <c r="F8" s="222"/>
      <c r="G8" s="222"/>
      <c r="H8" s="55" t="s">
        <v>73</v>
      </c>
      <c r="I8" s="55" t="s">
        <v>74</v>
      </c>
      <c r="J8" s="55" t="s">
        <v>75</v>
      </c>
      <c r="K8" s="55" t="s">
        <v>56</v>
      </c>
      <c r="L8" s="55" t="s">
        <v>62</v>
      </c>
      <c r="M8" s="55" t="s">
        <v>63</v>
      </c>
      <c r="N8" s="56" t="s">
        <v>56</v>
      </c>
      <c r="O8" s="54"/>
    </row>
    <row r="9" spans="2:39" ht="20.100000000000001" customHeight="1">
      <c r="B9" s="206"/>
      <c r="C9" s="207"/>
      <c r="D9" s="208"/>
      <c r="E9" s="209"/>
      <c r="F9" s="57"/>
      <c r="G9" s="99">
        <f>SUM(H9:K9)</f>
        <v>0</v>
      </c>
      <c r="H9" s="100"/>
      <c r="I9" s="100"/>
      <c r="J9" s="100"/>
      <c r="K9" s="100"/>
      <c r="L9" s="58"/>
      <c r="M9" s="57"/>
      <c r="N9" s="59"/>
      <c r="O9" s="60"/>
    </row>
    <row r="10" spans="2:39" ht="19.5" customHeight="1">
      <c r="B10" s="210"/>
      <c r="C10" s="211"/>
      <c r="D10" s="212"/>
      <c r="E10" s="213"/>
      <c r="F10" s="61"/>
      <c r="G10" s="101">
        <f t="shared" ref="G10:G32" si="0">SUM(H10:K10)</f>
        <v>0</v>
      </c>
      <c r="H10" s="102"/>
      <c r="I10" s="102"/>
      <c r="J10" s="102"/>
      <c r="K10" s="102"/>
      <c r="L10" s="120"/>
      <c r="M10" s="61"/>
      <c r="N10" s="62"/>
      <c r="O10" s="60"/>
    </row>
    <row r="11" spans="2:39" ht="20.100000000000001" customHeight="1">
      <c r="B11" s="210"/>
      <c r="C11" s="211"/>
      <c r="D11" s="212"/>
      <c r="E11" s="213"/>
      <c r="F11" s="61"/>
      <c r="G11" s="101">
        <f t="shared" si="0"/>
        <v>0</v>
      </c>
      <c r="H11" s="102"/>
      <c r="I11" s="102"/>
      <c r="J11" s="102"/>
      <c r="K11" s="102"/>
      <c r="L11" s="120"/>
      <c r="M11" s="61"/>
      <c r="N11" s="62"/>
      <c r="O11" s="60"/>
    </row>
    <row r="12" spans="2:39" ht="20.100000000000001" customHeight="1">
      <c r="B12" s="210"/>
      <c r="C12" s="211"/>
      <c r="D12" s="212"/>
      <c r="E12" s="213"/>
      <c r="F12" s="61"/>
      <c r="G12" s="101">
        <f t="shared" si="0"/>
        <v>0</v>
      </c>
      <c r="H12" s="102"/>
      <c r="I12" s="102"/>
      <c r="J12" s="102"/>
      <c r="K12" s="102"/>
      <c r="L12" s="120"/>
      <c r="M12" s="61"/>
      <c r="N12" s="62"/>
      <c r="O12" s="60"/>
    </row>
    <row r="13" spans="2:39" ht="20.100000000000001" customHeight="1">
      <c r="B13" s="210"/>
      <c r="C13" s="211"/>
      <c r="D13" s="212"/>
      <c r="E13" s="213"/>
      <c r="F13" s="61"/>
      <c r="G13" s="101">
        <f t="shared" si="0"/>
        <v>0</v>
      </c>
      <c r="H13" s="102"/>
      <c r="I13" s="102"/>
      <c r="J13" s="102"/>
      <c r="K13" s="102"/>
      <c r="L13" s="120"/>
      <c r="M13" s="61"/>
      <c r="N13" s="62"/>
      <c r="O13" s="60"/>
    </row>
    <row r="14" spans="2:39" ht="20.100000000000001" customHeight="1">
      <c r="B14" s="210"/>
      <c r="C14" s="211"/>
      <c r="D14" s="212"/>
      <c r="E14" s="213"/>
      <c r="F14" s="61"/>
      <c r="G14" s="101">
        <f t="shared" si="0"/>
        <v>0</v>
      </c>
      <c r="H14" s="102"/>
      <c r="I14" s="102"/>
      <c r="J14" s="102"/>
      <c r="K14" s="102"/>
      <c r="L14" s="120"/>
      <c r="M14" s="61"/>
      <c r="N14" s="62"/>
      <c r="O14" s="60"/>
    </row>
    <row r="15" spans="2:39" ht="20.100000000000001" customHeight="1">
      <c r="B15" s="210"/>
      <c r="C15" s="211"/>
      <c r="D15" s="212"/>
      <c r="E15" s="213"/>
      <c r="F15" s="61"/>
      <c r="G15" s="101">
        <f t="shared" si="0"/>
        <v>0</v>
      </c>
      <c r="H15" s="102"/>
      <c r="I15" s="102"/>
      <c r="J15" s="102"/>
      <c r="K15" s="102"/>
      <c r="L15" s="120"/>
      <c r="M15" s="61"/>
      <c r="N15" s="62"/>
      <c r="O15" s="60"/>
    </row>
    <row r="16" spans="2:39" ht="20.100000000000001" customHeight="1">
      <c r="B16" s="210"/>
      <c r="C16" s="211"/>
      <c r="D16" s="212"/>
      <c r="E16" s="213"/>
      <c r="F16" s="61"/>
      <c r="G16" s="101">
        <f t="shared" si="0"/>
        <v>0</v>
      </c>
      <c r="H16" s="102"/>
      <c r="I16" s="102"/>
      <c r="J16" s="102"/>
      <c r="K16" s="102"/>
      <c r="L16" s="120"/>
      <c r="M16" s="61"/>
      <c r="N16" s="62"/>
      <c r="O16" s="60"/>
    </row>
    <row r="17" spans="2:15" ht="20.100000000000001" customHeight="1">
      <c r="B17" s="210"/>
      <c r="C17" s="211"/>
      <c r="D17" s="212"/>
      <c r="E17" s="213"/>
      <c r="F17" s="61"/>
      <c r="G17" s="101">
        <f t="shared" si="0"/>
        <v>0</v>
      </c>
      <c r="H17" s="102"/>
      <c r="I17" s="102"/>
      <c r="J17" s="102"/>
      <c r="K17" s="102"/>
      <c r="L17" s="120"/>
      <c r="M17" s="61"/>
      <c r="N17" s="62"/>
      <c r="O17" s="60"/>
    </row>
    <row r="18" spans="2:15" ht="20.100000000000001" customHeight="1">
      <c r="B18" s="210"/>
      <c r="C18" s="211"/>
      <c r="D18" s="212"/>
      <c r="E18" s="213"/>
      <c r="F18" s="61"/>
      <c r="G18" s="101">
        <f t="shared" si="0"/>
        <v>0</v>
      </c>
      <c r="H18" s="102"/>
      <c r="I18" s="102"/>
      <c r="J18" s="102"/>
      <c r="K18" s="102"/>
      <c r="L18" s="120"/>
      <c r="M18" s="61"/>
      <c r="N18" s="62"/>
      <c r="O18" s="60"/>
    </row>
    <row r="19" spans="2:15" ht="20.100000000000001" customHeight="1">
      <c r="B19" s="210"/>
      <c r="C19" s="211"/>
      <c r="D19" s="212"/>
      <c r="E19" s="213"/>
      <c r="F19" s="61"/>
      <c r="G19" s="101">
        <f t="shared" si="0"/>
        <v>0</v>
      </c>
      <c r="H19" s="102"/>
      <c r="I19" s="102"/>
      <c r="J19" s="102"/>
      <c r="K19" s="102"/>
      <c r="L19" s="120"/>
      <c r="M19" s="61"/>
      <c r="N19" s="62"/>
      <c r="O19" s="60"/>
    </row>
    <row r="20" spans="2:15" ht="19.5" customHeight="1">
      <c r="B20" s="210"/>
      <c r="C20" s="211"/>
      <c r="D20" s="212"/>
      <c r="E20" s="213"/>
      <c r="F20" s="61"/>
      <c r="G20" s="101">
        <f t="shared" si="0"/>
        <v>0</v>
      </c>
      <c r="H20" s="102"/>
      <c r="I20" s="102"/>
      <c r="J20" s="102"/>
      <c r="K20" s="102"/>
      <c r="L20" s="120"/>
      <c r="M20" s="61"/>
      <c r="N20" s="62"/>
      <c r="O20" s="60"/>
    </row>
    <row r="21" spans="2:15" ht="19.5" customHeight="1">
      <c r="B21" s="210"/>
      <c r="C21" s="211"/>
      <c r="D21" s="212"/>
      <c r="E21" s="213"/>
      <c r="F21" s="61"/>
      <c r="G21" s="101">
        <f t="shared" si="0"/>
        <v>0</v>
      </c>
      <c r="H21" s="102"/>
      <c r="I21" s="102"/>
      <c r="J21" s="102"/>
      <c r="K21" s="102"/>
      <c r="L21" s="120"/>
      <c r="M21" s="61"/>
      <c r="N21" s="62"/>
      <c r="O21" s="60"/>
    </row>
    <row r="22" spans="2:15" ht="19.5" customHeight="1">
      <c r="B22" s="210"/>
      <c r="C22" s="211"/>
      <c r="D22" s="212"/>
      <c r="E22" s="213"/>
      <c r="F22" s="61"/>
      <c r="G22" s="101">
        <f t="shared" si="0"/>
        <v>0</v>
      </c>
      <c r="H22" s="102"/>
      <c r="I22" s="102"/>
      <c r="J22" s="102"/>
      <c r="K22" s="102"/>
      <c r="L22" s="120"/>
      <c r="M22" s="61"/>
      <c r="N22" s="62"/>
      <c r="O22" s="60"/>
    </row>
    <row r="23" spans="2:15" ht="19.5" customHeight="1">
      <c r="B23" s="210"/>
      <c r="C23" s="211"/>
      <c r="D23" s="212"/>
      <c r="E23" s="213"/>
      <c r="F23" s="61"/>
      <c r="G23" s="101">
        <f t="shared" si="0"/>
        <v>0</v>
      </c>
      <c r="H23" s="102"/>
      <c r="I23" s="102"/>
      <c r="J23" s="102"/>
      <c r="K23" s="102"/>
      <c r="L23" s="120"/>
      <c r="M23" s="61"/>
      <c r="N23" s="62"/>
      <c r="O23" s="60"/>
    </row>
    <row r="24" spans="2:15" ht="19.5" customHeight="1">
      <c r="B24" s="210"/>
      <c r="C24" s="211"/>
      <c r="D24" s="212"/>
      <c r="E24" s="213"/>
      <c r="F24" s="61"/>
      <c r="G24" s="101">
        <f t="shared" si="0"/>
        <v>0</v>
      </c>
      <c r="H24" s="102"/>
      <c r="I24" s="102"/>
      <c r="J24" s="102"/>
      <c r="K24" s="102"/>
      <c r="L24" s="120"/>
      <c r="M24" s="61"/>
      <c r="N24" s="62"/>
      <c r="O24" s="60"/>
    </row>
    <row r="25" spans="2:15" ht="19.5" customHeight="1">
      <c r="B25" s="210"/>
      <c r="C25" s="211"/>
      <c r="D25" s="212"/>
      <c r="E25" s="213"/>
      <c r="F25" s="61"/>
      <c r="G25" s="101">
        <f>SUM(H25:K25)</f>
        <v>0</v>
      </c>
      <c r="H25" s="102"/>
      <c r="I25" s="102"/>
      <c r="J25" s="102"/>
      <c r="K25" s="102"/>
      <c r="L25" s="120"/>
      <c r="M25" s="61"/>
      <c r="N25" s="62"/>
      <c r="O25" s="60"/>
    </row>
    <row r="26" spans="2:15" ht="19.5" customHeight="1">
      <c r="B26" s="210"/>
      <c r="C26" s="211"/>
      <c r="D26" s="212"/>
      <c r="E26" s="213"/>
      <c r="F26" s="61"/>
      <c r="G26" s="101">
        <f t="shared" si="0"/>
        <v>0</v>
      </c>
      <c r="H26" s="102"/>
      <c r="I26" s="102"/>
      <c r="J26" s="102"/>
      <c r="K26" s="102"/>
      <c r="L26" s="120"/>
      <c r="M26" s="61"/>
      <c r="N26" s="62"/>
      <c r="O26" s="60"/>
    </row>
    <row r="27" spans="2:15" ht="19.5" customHeight="1">
      <c r="B27" s="210"/>
      <c r="C27" s="211"/>
      <c r="D27" s="212"/>
      <c r="E27" s="213"/>
      <c r="F27" s="61"/>
      <c r="G27" s="101">
        <f t="shared" si="0"/>
        <v>0</v>
      </c>
      <c r="H27" s="102"/>
      <c r="I27" s="102"/>
      <c r="J27" s="102"/>
      <c r="K27" s="102"/>
      <c r="L27" s="120"/>
      <c r="M27" s="61"/>
      <c r="N27" s="62"/>
      <c r="O27" s="60"/>
    </row>
    <row r="28" spans="2:15" ht="19.5" customHeight="1">
      <c r="B28" s="210"/>
      <c r="C28" s="211"/>
      <c r="D28" s="212"/>
      <c r="E28" s="213"/>
      <c r="F28" s="61"/>
      <c r="G28" s="101">
        <f t="shared" si="0"/>
        <v>0</v>
      </c>
      <c r="H28" s="102"/>
      <c r="I28" s="102"/>
      <c r="J28" s="102"/>
      <c r="K28" s="102"/>
      <c r="L28" s="120"/>
      <c r="M28" s="61"/>
      <c r="N28" s="62"/>
      <c r="O28" s="60"/>
    </row>
    <row r="29" spans="2:15" ht="19.5" customHeight="1">
      <c r="B29" s="210"/>
      <c r="C29" s="211"/>
      <c r="D29" s="212"/>
      <c r="E29" s="213"/>
      <c r="F29" s="61"/>
      <c r="G29" s="101">
        <f t="shared" si="0"/>
        <v>0</v>
      </c>
      <c r="H29" s="102"/>
      <c r="I29" s="102"/>
      <c r="J29" s="102"/>
      <c r="K29" s="102"/>
      <c r="L29" s="120"/>
      <c r="M29" s="61"/>
      <c r="N29" s="62"/>
      <c r="O29" s="60"/>
    </row>
    <row r="30" spans="2:15" ht="19.5" customHeight="1">
      <c r="B30" s="210"/>
      <c r="C30" s="211"/>
      <c r="D30" s="212"/>
      <c r="E30" s="213"/>
      <c r="F30" s="61"/>
      <c r="G30" s="101">
        <f t="shared" si="0"/>
        <v>0</v>
      </c>
      <c r="H30" s="102"/>
      <c r="I30" s="102"/>
      <c r="J30" s="102"/>
      <c r="K30" s="102"/>
      <c r="L30" s="120"/>
      <c r="M30" s="61"/>
      <c r="N30" s="62"/>
      <c r="O30" s="60"/>
    </row>
    <row r="31" spans="2:15" ht="19.5" customHeight="1">
      <c r="B31" s="210"/>
      <c r="C31" s="211"/>
      <c r="D31" s="212"/>
      <c r="E31" s="213"/>
      <c r="F31" s="61"/>
      <c r="G31" s="101">
        <f t="shared" si="0"/>
        <v>0</v>
      </c>
      <c r="H31" s="102"/>
      <c r="I31" s="102"/>
      <c r="J31" s="102"/>
      <c r="K31" s="102"/>
      <c r="L31" s="120"/>
      <c r="M31" s="61"/>
      <c r="N31" s="62"/>
      <c r="O31" s="60"/>
    </row>
    <row r="32" spans="2:15" ht="19.5" customHeight="1">
      <c r="B32" s="210"/>
      <c r="C32" s="211"/>
      <c r="D32" s="212"/>
      <c r="E32" s="213"/>
      <c r="F32" s="61"/>
      <c r="G32" s="101">
        <f t="shared" si="0"/>
        <v>0</v>
      </c>
      <c r="H32" s="102"/>
      <c r="I32" s="102"/>
      <c r="J32" s="102"/>
      <c r="K32" s="102"/>
      <c r="L32" s="120"/>
      <c r="M32" s="61"/>
      <c r="N32" s="62"/>
      <c r="O32" s="60"/>
    </row>
    <row r="33" spans="2:18" ht="18.75" customHeight="1">
      <c r="B33" s="234"/>
      <c r="C33" s="235"/>
      <c r="D33" s="236"/>
      <c r="E33" s="237"/>
      <c r="F33" s="63"/>
      <c r="G33" s="103">
        <f>SUM(H33:K33)</f>
        <v>0</v>
      </c>
      <c r="H33" s="104"/>
      <c r="I33" s="104"/>
      <c r="J33" s="104"/>
      <c r="K33" s="104"/>
      <c r="L33" s="121"/>
      <c r="M33" s="63"/>
      <c r="N33" s="64"/>
      <c r="O33" s="60"/>
    </row>
    <row r="34" spans="2:18" ht="20.100000000000001" customHeight="1" thickBot="1">
      <c r="B34" s="238"/>
      <c r="C34" s="239"/>
      <c r="D34" s="240"/>
      <c r="E34" s="241"/>
      <c r="F34" s="65" t="s">
        <v>64</v>
      </c>
      <c r="G34" s="105">
        <f>SUM(G9:G33)</f>
        <v>0</v>
      </c>
      <c r="H34" s="105">
        <f>SUM(H9:H33)</f>
        <v>0</v>
      </c>
      <c r="I34" s="105">
        <f>SUM(I9:I33)</f>
        <v>0</v>
      </c>
      <c r="J34" s="105">
        <f>SUM(J9:J33)</f>
        <v>0</v>
      </c>
      <c r="K34" s="105">
        <f>SUM(K9:K33)</f>
        <v>0</v>
      </c>
      <c r="L34" s="66"/>
      <c r="M34" s="66"/>
      <c r="N34" s="67"/>
      <c r="O34" s="68"/>
    </row>
    <row r="35" spans="2:18" ht="6.75" customHeight="1">
      <c r="B35" s="242"/>
      <c r="C35" s="242"/>
      <c r="D35" s="242"/>
      <c r="E35" s="242"/>
      <c r="F35" s="242"/>
      <c r="G35" s="242"/>
      <c r="H35" s="242"/>
      <c r="I35" s="242"/>
      <c r="J35" s="242"/>
      <c r="K35" s="242"/>
      <c r="L35" s="242"/>
      <c r="M35" s="242"/>
      <c r="N35" s="242"/>
      <c r="O35" s="49"/>
    </row>
    <row r="36" spans="2:18" ht="6.75" customHeight="1">
      <c r="B36" s="243"/>
      <c r="C36" s="243"/>
      <c r="D36" s="243"/>
      <c r="E36" s="243"/>
      <c r="F36" s="243"/>
      <c r="G36" s="243"/>
      <c r="H36" s="243"/>
      <c r="I36" s="243"/>
      <c r="J36" s="243"/>
      <c r="K36" s="243"/>
      <c r="L36" s="243"/>
      <c r="M36" s="243"/>
      <c r="N36" s="243"/>
      <c r="O36" s="48"/>
    </row>
    <row r="37" spans="2:18" ht="20.100000000000001" customHeight="1" thickBot="1">
      <c r="B37" s="47" t="s">
        <v>65</v>
      </c>
      <c r="C37" s="47"/>
      <c r="D37" s="47"/>
      <c r="E37" s="47"/>
      <c r="F37" s="47"/>
      <c r="G37" s="47"/>
      <c r="H37" s="47"/>
      <c r="I37" s="47"/>
      <c r="J37" s="47"/>
      <c r="K37" s="47"/>
      <c r="L37" s="47"/>
      <c r="M37" s="47"/>
      <c r="N37" s="46" t="s">
        <v>34</v>
      </c>
      <c r="O37" s="29"/>
      <c r="P37" s="27"/>
      <c r="Q37" s="27"/>
      <c r="R37" s="27"/>
    </row>
    <row r="38" spans="2:18" ht="20.100000000000001" customHeight="1">
      <c r="B38" s="227"/>
      <c r="C38" s="228"/>
      <c r="D38" s="229"/>
      <c r="E38" s="230"/>
      <c r="F38" s="69" t="s">
        <v>64</v>
      </c>
      <c r="G38" s="106">
        <f>G34</f>
        <v>0</v>
      </c>
      <c r="H38" s="106">
        <f>H34</f>
        <v>0</v>
      </c>
      <c r="I38" s="106">
        <f>I34</f>
        <v>0</v>
      </c>
      <c r="J38" s="106">
        <f>J34</f>
        <v>0</v>
      </c>
      <c r="K38" s="106">
        <f>K34</f>
        <v>0</v>
      </c>
      <c r="L38" s="70"/>
      <c r="M38" s="70"/>
      <c r="N38" s="71"/>
      <c r="O38" s="68"/>
      <c r="P38" s="27"/>
      <c r="Q38" s="27"/>
      <c r="R38" s="27"/>
    </row>
    <row r="39" spans="2:18" ht="20.100000000000001" customHeight="1">
      <c r="B39" s="231" t="s">
        <v>70</v>
      </c>
      <c r="C39" s="232"/>
      <c r="D39" s="233" t="s">
        <v>59</v>
      </c>
      <c r="E39" s="232"/>
      <c r="F39" s="244" t="s">
        <v>60</v>
      </c>
      <c r="G39" s="244" t="s">
        <v>71</v>
      </c>
      <c r="H39" s="245" t="s">
        <v>72</v>
      </c>
      <c r="I39" s="246"/>
      <c r="J39" s="246"/>
      <c r="K39" s="247"/>
      <c r="L39" s="244" t="s">
        <v>61</v>
      </c>
      <c r="M39" s="244"/>
      <c r="N39" s="248"/>
      <c r="O39" s="72"/>
      <c r="P39" s="27"/>
      <c r="Q39" s="27"/>
      <c r="R39" s="27"/>
    </row>
    <row r="40" spans="2:18" ht="20.100000000000001" customHeight="1">
      <c r="B40" s="217"/>
      <c r="C40" s="218"/>
      <c r="D40" s="220"/>
      <c r="E40" s="218"/>
      <c r="F40" s="222"/>
      <c r="G40" s="222"/>
      <c r="H40" s="55" t="s">
        <v>73</v>
      </c>
      <c r="I40" s="55" t="s">
        <v>74</v>
      </c>
      <c r="J40" s="55" t="s">
        <v>75</v>
      </c>
      <c r="K40" s="55" t="s">
        <v>56</v>
      </c>
      <c r="L40" s="55" t="s">
        <v>62</v>
      </c>
      <c r="M40" s="55" t="s">
        <v>63</v>
      </c>
      <c r="N40" s="56" t="s">
        <v>56</v>
      </c>
      <c r="O40" s="72"/>
      <c r="P40" s="27"/>
      <c r="Q40" s="27"/>
      <c r="R40" s="27"/>
    </row>
    <row r="41" spans="2:18" ht="20.100000000000001" customHeight="1">
      <c r="B41" s="206"/>
      <c r="C41" s="207"/>
      <c r="D41" s="208"/>
      <c r="E41" s="209"/>
      <c r="F41" s="57"/>
      <c r="G41" s="99">
        <f>SUM(H41:K41)</f>
        <v>0</v>
      </c>
      <c r="H41" s="100"/>
      <c r="I41" s="100"/>
      <c r="J41" s="100"/>
      <c r="K41" s="100"/>
      <c r="L41" s="58"/>
      <c r="M41" s="57"/>
      <c r="N41" s="59"/>
      <c r="O41" s="60"/>
      <c r="P41" s="27"/>
      <c r="Q41" s="27"/>
      <c r="R41" s="27"/>
    </row>
    <row r="42" spans="2:18" ht="20.100000000000001" customHeight="1">
      <c r="B42" s="210"/>
      <c r="C42" s="211"/>
      <c r="D42" s="212"/>
      <c r="E42" s="213"/>
      <c r="F42" s="61"/>
      <c r="G42" s="101">
        <f>SUM(H42:K42)</f>
        <v>0</v>
      </c>
      <c r="H42" s="102"/>
      <c r="I42" s="102"/>
      <c r="J42" s="102"/>
      <c r="K42" s="102"/>
      <c r="L42" s="120"/>
      <c r="M42" s="61"/>
      <c r="N42" s="62"/>
      <c r="O42" s="60"/>
      <c r="P42" s="27"/>
      <c r="Q42" s="27"/>
      <c r="R42" s="27"/>
    </row>
    <row r="43" spans="2:18" ht="20.100000000000001" customHeight="1">
      <c r="B43" s="210"/>
      <c r="C43" s="211"/>
      <c r="D43" s="212"/>
      <c r="E43" s="213"/>
      <c r="F43" s="61"/>
      <c r="G43" s="101">
        <f t="shared" ref="G43:G69" si="1">SUM(H43:K43)</f>
        <v>0</v>
      </c>
      <c r="H43" s="102"/>
      <c r="I43" s="102"/>
      <c r="J43" s="102"/>
      <c r="K43" s="102"/>
      <c r="L43" s="120"/>
      <c r="M43" s="61"/>
      <c r="N43" s="62"/>
      <c r="O43" s="60"/>
      <c r="P43" s="27"/>
      <c r="Q43" s="27"/>
      <c r="R43" s="27"/>
    </row>
    <row r="44" spans="2:18" ht="20.100000000000001" customHeight="1">
      <c r="B44" s="210"/>
      <c r="C44" s="211"/>
      <c r="D44" s="212"/>
      <c r="E44" s="213"/>
      <c r="F44" s="61"/>
      <c r="G44" s="101">
        <f t="shared" si="1"/>
        <v>0</v>
      </c>
      <c r="H44" s="102"/>
      <c r="I44" s="102"/>
      <c r="J44" s="102"/>
      <c r="K44" s="102"/>
      <c r="L44" s="120"/>
      <c r="M44" s="61"/>
      <c r="N44" s="62"/>
      <c r="O44" s="60"/>
      <c r="P44" s="27"/>
      <c r="Q44" s="27"/>
      <c r="R44" s="27"/>
    </row>
    <row r="45" spans="2:18" ht="20.100000000000001" customHeight="1">
      <c r="B45" s="210"/>
      <c r="C45" s="211"/>
      <c r="D45" s="212"/>
      <c r="E45" s="213"/>
      <c r="F45" s="61"/>
      <c r="G45" s="101">
        <f t="shared" si="1"/>
        <v>0</v>
      </c>
      <c r="H45" s="102"/>
      <c r="I45" s="102"/>
      <c r="J45" s="102"/>
      <c r="K45" s="102"/>
      <c r="L45" s="120"/>
      <c r="M45" s="61"/>
      <c r="N45" s="62"/>
      <c r="O45" s="60"/>
      <c r="P45" s="27"/>
      <c r="Q45" s="27"/>
      <c r="R45" s="27"/>
    </row>
    <row r="46" spans="2:18" ht="20.100000000000001" customHeight="1">
      <c r="B46" s="210"/>
      <c r="C46" s="211"/>
      <c r="D46" s="212"/>
      <c r="E46" s="213"/>
      <c r="F46" s="61"/>
      <c r="G46" s="101">
        <f t="shared" si="1"/>
        <v>0</v>
      </c>
      <c r="H46" s="102"/>
      <c r="I46" s="102"/>
      <c r="J46" s="102"/>
      <c r="K46" s="102"/>
      <c r="L46" s="120"/>
      <c r="M46" s="61"/>
      <c r="N46" s="62"/>
      <c r="O46" s="60"/>
      <c r="P46" s="27"/>
      <c r="Q46" s="27"/>
      <c r="R46" s="27"/>
    </row>
    <row r="47" spans="2:18" ht="20.100000000000001" customHeight="1">
      <c r="B47" s="210"/>
      <c r="C47" s="211"/>
      <c r="D47" s="212"/>
      <c r="E47" s="213"/>
      <c r="F47" s="61"/>
      <c r="G47" s="101">
        <f t="shared" si="1"/>
        <v>0</v>
      </c>
      <c r="H47" s="102"/>
      <c r="I47" s="102"/>
      <c r="J47" s="102"/>
      <c r="K47" s="102"/>
      <c r="L47" s="120"/>
      <c r="M47" s="61"/>
      <c r="N47" s="62"/>
      <c r="O47" s="60"/>
      <c r="P47" s="27"/>
      <c r="Q47" s="27"/>
      <c r="R47" s="27"/>
    </row>
    <row r="48" spans="2:18" ht="20.100000000000001" customHeight="1">
      <c r="B48" s="210"/>
      <c r="C48" s="211"/>
      <c r="D48" s="212"/>
      <c r="E48" s="213"/>
      <c r="F48" s="61"/>
      <c r="G48" s="101">
        <f t="shared" si="1"/>
        <v>0</v>
      </c>
      <c r="H48" s="102"/>
      <c r="I48" s="102"/>
      <c r="J48" s="102"/>
      <c r="K48" s="102"/>
      <c r="L48" s="120"/>
      <c r="M48" s="61"/>
      <c r="N48" s="62"/>
      <c r="O48" s="60"/>
      <c r="P48" s="27"/>
      <c r="Q48" s="27"/>
      <c r="R48" s="27"/>
    </row>
    <row r="49" spans="2:18" ht="20.100000000000001" customHeight="1">
      <c r="B49" s="210"/>
      <c r="C49" s="211"/>
      <c r="D49" s="212"/>
      <c r="E49" s="213"/>
      <c r="F49" s="61"/>
      <c r="G49" s="101">
        <f t="shared" si="1"/>
        <v>0</v>
      </c>
      <c r="H49" s="102"/>
      <c r="I49" s="102"/>
      <c r="J49" s="102"/>
      <c r="K49" s="102"/>
      <c r="L49" s="120"/>
      <c r="M49" s="61"/>
      <c r="N49" s="62"/>
      <c r="O49" s="60"/>
      <c r="P49" s="27"/>
      <c r="Q49" s="27"/>
      <c r="R49" s="27"/>
    </row>
    <row r="50" spans="2:18" ht="20.100000000000001" customHeight="1">
      <c r="B50" s="210"/>
      <c r="C50" s="211"/>
      <c r="D50" s="212"/>
      <c r="E50" s="213"/>
      <c r="F50" s="61"/>
      <c r="G50" s="101">
        <f t="shared" si="1"/>
        <v>0</v>
      </c>
      <c r="H50" s="102"/>
      <c r="I50" s="102"/>
      <c r="J50" s="102"/>
      <c r="K50" s="102"/>
      <c r="L50" s="120"/>
      <c r="M50" s="61"/>
      <c r="N50" s="62"/>
      <c r="O50" s="60"/>
      <c r="P50" s="27"/>
      <c r="Q50" s="27"/>
      <c r="R50" s="27"/>
    </row>
    <row r="51" spans="2:18" ht="20.100000000000001" customHeight="1">
      <c r="B51" s="210"/>
      <c r="C51" s="211"/>
      <c r="D51" s="212"/>
      <c r="E51" s="213"/>
      <c r="F51" s="61"/>
      <c r="G51" s="101">
        <f t="shared" si="1"/>
        <v>0</v>
      </c>
      <c r="H51" s="102"/>
      <c r="I51" s="102"/>
      <c r="J51" s="102"/>
      <c r="K51" s="102"/>
      <c r="L51" s="120"/>
      <c r="M51" s="61"/>
      <c r="N51" s="62"/>
      <c r="O51" s="60"/>
      <c r="P51" s="27"/>
      <c r="Q51" s="27"/>
      <c r="R51" s="27"/>
    </row>
    <row r="52" spans="2:18" ht="20.100000000000001" customHeight="1">
      <c r="B52" s="210"/>
      <c r="C52" s="211"/>
      <c r="D52" s="212"/>
      <c r="E52" s="213"/>
      <c r="F52" s="61"/>
      <c r="G52" s="101">
        <f t="shared" si="1"/>
        <v>0</v>
      </c>
      <c r="H52" s="102"/>
      <c r="I52" s="102"/>
      <c r="J52" s="102"/>
      <c r="K52" s="102"/>
      <c r="L52" s="120"/>
      <c r="M52" s="61"/>
      <c r="N52" s="62"/>
      <c r="O52" s="60"/>
      <c r="P52" s="27"/>
      <c r="Q52" s="27"/>
      <c r="R52" s="27"/>
    </row>
    <row r="53" spans="2:18" ht="20.100000000000001" customHeight="1">
      <c r="B53" s="210"/>
      <c r="C53" s="211"/>
      <c r="D53" s="212"/>
      <c r="E53" s="213"/>
      <c r="F53" s="61"/>
      <c r="G53" s="101">
        <f t="shared" si="1"/>
        <v>0</v>
      </c>
      <c r="H53" s="102"/>
      <c r="I53" s="102"/>
      <c r="J53" s="102"/>
      <c r="K53" s="102"/>
      <c r="L53" s="120"/>
      <c r="M53" s="61"/>
      <c r="N53" s="62"/>
      <c r="O53" s="60"/>
      <c r="P53" s="27"/>
      <c r="Q53" s="27"/>
      <c r="R53" s="27"/>
    </row>
    <row r="54" spans="2:18" ht="20.100000000000001" customHeight="1">
      <c r="B54" s="210"/>
      <c r="C54" s="211"/>
      <c r="D54" s="212"/>
      <c r="E54" s="213"/>
      <c r="F54" s="61"/>
      <c r="G54" s="101">
        <f t="shared" si="1"/>
        <v>0</v>
      </c>
      <c r="H54" s="102"/>
      <c r="I54" s="102"/>
      <c r="J54" s="102"/>
      <c r="K54" s="102"/>
      <c r="L54" s="120"/>
      <c r="M54" s="61"/>
      <c r="N54" s="62"/>
      <c r="O54" s="60"/>
      <c r="P54" s="27"/>
      <c r="Q54" s="27"/>
      <c r="R54" s="27"/>
    </row>
    <row r="55" spans="2:18" ht="20.100000000000001" customHeight="1">
      <c r="B55" s="210"/>
      <c r="C55" s="211"/>
      <c r="D55" s="212"/>
      <c r="E55" s="213"/>
      <c r="F55" s="61"/>
      <c r="G55" s="101">
        <f t="shared" si="1"/>
        <v>0</v>
      </c>
      <c r="H55" s="102"/>
      <c r="I55" s="102"/>
      <c r="J55" s="102"/>
      <c r="K55" s="102"/>
      <c r="L55" s="120"/>
      <c r="M55" s="61"/>
      <c r="N55" s="62"/>
      <c r="O55" s="60"/>
      <c r="P55" s="27"/>
      <c r="Q55" s="27"/>
      <c r="R55" s="27"/>
    </row>
    <row r="56" spans="2:18" ht="20.100000000000001" customHeight="1">
      <c r="B56" s="210"/>
      <c r="C56" s="211"/>
      <c r="D56" s="212"/>
      <c r="E56" s="213"/>
      <c r="F56" s="61"/>
      <c r="G56" s="101">
        <f t="shared" si="1"/>
        <v>0</v>
      </c>
      <c r="H56" s="102"/>
      <c r="I56" s="102"/>
      <c r="J56" s="102"/>
      <c r="K56" s="102"/>
      <c r="L56" s="120"/>
      <c r="M56" s="61"/>
      <c r="N56" s="62"/>
      <c r="O56" s="60"/>
      <c r="P56" s="27"/>
      <c r="Q56" s="27"/>
      <c r="R56" s="27"/>
    </row>
    <row r="57" spans="2:18" ht="20.100000000000001" customHeight="1">
      <c r="B57" s="210"/>
      <c r="C57" s="211"/>
      <c r="D57" s="212"/>
      <c r="E57" s="213"/>
      <c r="F57" s="61"/>
      <c r="G57" s="101">
        <f t="shared" si="1"/>
        <v>0</v>
      </c>
      <c r="H57" s="102"/>
      <c r="I57" s="102"/>
      <c r="J57" s="102"/>
      <c r="K57" s="102"/>
      <c r="L57" s="120"/>
      <c r="M57" s="61"/>
      <c r="N57" s="62"/>
      <c r="O57" s="60"/>
      <c r="P57" s="27"/>
      <c r="Q57" s="27"/>
      <c r="R57" s="27"/>
    </row>
    <row r="58" spans="2:18" ht="20.100000000000001" customHeight="1">
      <c r="B58" s="210"/>
      <c r="C58" s="211"/>
      <c r="D58" s="212"/>
      <c r="E58" s="213"/>
      <c r="F58" s="61"/>
      <c r="G58" s="101">
        <f t="shared" si="1"/>
        <v>0</v>
      </c>
      <c r="H58" s="102"/>
      <c r="I58" s="102"/>
      <c r="J58" s="102"/>
      <c r="K58" s="102"/>
      <c r="L58" s="120"/>
      <c r="M58" s="61"/>
      <c r="N58" s="62"/>
      <c r="O58" s="60"/>
      <c r="P58" s="27"/>
      <c r="Q58" s="27"/>
      <c r="R58" s="27"/>
    </row>
    <row r="59" spans="2:18" ht="20.100000000000001" customHeight="1">
      <c r="B59" s="210"/>
      <c r="C59" s="211"/>
      <c r="D59" s="212"/>
      <c r="E59" s="213"/>
      <c r="F59" s="61"/>
      <c r="G59" s="101">
        <f t="shared" si="1"/>
        <v>0</v>
      </c>
      <c r="H59" s="102"/>
      <c r="I59" s="102"/>
      <c r="J59" s="102"/>
      <c r="K59" s="102"/>
      <c r="L59" s="120"/>
      <c r="M59" s="61"/>
      <c r="N59" s="62"/>
      <c r="O59" s="60"/>
      <c r="P59" s="27"/>
      <c r="Q59" s="27"/>
      <c r="R59" s="27"/>
    </row>
    <row r="60" spans="2:18" ht="20.100000000000001" customHeight="1">
      <c r="B60" s="210"/>
      <c r="C60" s="211"/>
      <c r="D60" s="212"/>
      <c r="E60" s="213"/>
      <c r="F60" s="61"/>
      <c r="G60" s="101">
        <f t="shared" si="1"/>
        <v>0</v>
      </c>
      <c r="H60" s="102"/>
      <c r="I60" s="102"/>
      <c r="J60" s="102"/>
      <c r="K60" s="102"/>
      <c r="L60" s="120"/>
      <c r="M60" s="61"/>
      <c r="N60" s="62"/>
      <c r="O60" s="60"/>
      <c r="P60" s="27"/>
      <c r="Q60" s="27"/>
      <c r="R60" s="27"/>
    </row>
    <row r="61" spans="2:18" ht="20.100000000000001" customHeight="1">
      <c r="B61" s="210"/>
      <c r="C61" s="211"/>
      <c r="D61" s="212"/>
      <c r="E61" s="213"/>
      <c r="F61" s="61"/>
      <c r="G61" s="101">
        <f t="shared" si="1"/>
        <v>0</v>
      </c>
      <c r="H61" s="102"/>
      <c r="I61" s="102"/>
      <c r="J61" s="102"/>
      <c r="K61" s="102"/>
      <c r="L61" s="120"/>
      <c r="M61" s="61"/>
      <c r="N61" s="62"/>
      <c r="O61" s="60"/>
      <c r="P61" s="27"/>
      <c r="Q61" s="27"/>
      <c r="R61" s="27"/>
    </row>
    <row r="62" spans="2:18" ht="20.100000000000001" customHeight="1">
      <c r="B62" s="210"/>
      <c r="C62" s="211"/>
      <c r="D62" s="212"/>
      <c r="E62" s="213"/>
      <c r="F62" s="61"/>
      <c r="G62" s="101">
        <f t="shared" si="1"/>
        <v>0</v>
      </c>
      <c r="H62" s="102"/>
      <c r="I62" s="102"/>
      <c r="J62" s="102"/>
      <c r="K62" s="102"/>
      <c r="L62" s="120"/>
      <c r="M62" s="61"/>
      <c r="N62" s="62"/>
      <c r="O62" s="60"/>
      <c r="P62" s="27"/>
      <c r="Q62" s="27"/>
      <c r="R62" s="27"/>
    </row>
    <row r="63" spans="2:18" ht="20.100000000000001" customHeight="1">
      <c r="B63" s="210"/>
      <c r="C63" s="211"/>
      <c r="D63" s="212"/>
      <c r="E63" s="213"/>
      <c r="F63" s="61"/>
      <c r="G63" s="101">
        <f t="shared" si="1"/>
        <v>0</v>
      </c>
      <c r="H63" s="102"/>
      <c r="I63" s="102"/>
      <c r="J63" s="102"/>
      <c r="K63" s="102"/>
      <c r="L63" s="120"/>
      <c r="M63" s="61"/>
      <c r="N63" s="62"/>
      <c r="O63" s="60"/>
      <c r="P63" s="27"/>
      <c r="Q63" s="27"/>
      <c r="R63" s="27"/>
    </row>
    <row r="64" spans="2:18" ht="20.100000000000001" customHeight="1">
      <c r="B64" s="210"/>
      <c r="C64" s="211"/>
      <c r="D64" s="212"/>
      <c r="E64" s="213"/>
      <c r="F64" s="61"/>
      <c r="G64" s="101">
        <f t="shared" si="1"/>
        <v>0</v>
      </c>
      <c r="H64" s="102"/>
      <c r="I64" s="102"/>
      <c r="J64" s="102"/>
      <c r="K64" s="102"/>
      <c r="L64" s="120"/>
      <c r="M64" s="61"/>
      <c r="N64" s="62"/>
      <c r="O64" s="60"/>
      <c r="P64" s="27"/>
      <c r="Q64" s="27"/>
      <c r="R64" s="27"/>
    </row>
    <row r="65" spans="2:18" ht="20.100000000000001" customHeight="1">
      <c r="B65" s="210"/>
      <c r="C65" s="211"/>
      <c r="D65" s="212"/>
      <c r="E65" s="213"/>
      <c r="F65" s="61"/>
      <c r="G65" s="101">
        <f t="shared" si="1"/>
        <v>0</v>
      </c>
      <c r="H65" s="102"/>
      <c r="I65" s="102"/>
      <c r="J65" s="102"/>
      <c r="K65" s="102"/>
      <c r="L65" s="120"/>
      <c r="M65" s="61"/>
      <c r="N65" s="62"/>
      <c r="O65" s="60"/>
      <c r="P65" s="27"/>
      <c r="Q65" s="27"/>
      <c r="R65" s="27"/>
    </row>
    <row r="66" spans="2:18" ht="20.100000000000001" customHeight="1">
      <c r="B66" s="210"/>
      <c r="C66" s="211"/>
      <c r="D66" s="212"/>
      <c r="E66" s="213"/>
      <c r="F66" s="61"/>
      <c r="G66" s="101">
        <f t="shared" si="1"/>
        <v>0</v>
      </c>
      <c r="H66" s="102"/>
      <c r="I66" s="102"/>
      <c r="J66" s="102"/>
      <c r="K66" s="102"/>
      <c r="L66" s="120"/>
      <c r="M66" s="61"/>
      <c r="N66" s="62"/>
      <c r="O66" s="60"/>
      <c r="P66" s="27"/>
      <c r="Q66" s="27"/>
      <c r="R66" s="27"/>
    </row>
    <row r="67" spans="2:18" ht="20.100000000000001" customHeight="1">
      <c r="B67" s="210"/>
      <c r="C67" s="211"/>
      <c r="D67" s="212"/>
      <c r="E67" s="213"/>
      <c r="F67" s="61"/>
      <c r="G67" s="101">
        <f t="shared" si="1"/>
        <v>0</v>
      </c>
      <c r="H67" s="102"/>
      <c r="I67" s="102"/>
      <c r="J67" s="102"/>
      <c r="K67" s="102"/>
      <c r="L67" s="120"/>
      <c r="M67" s="61"/>
      <c r="N67" s="62"/>
      <c r="O67" s="60"/>
      <c r="P67" s="27"/>
      <c r="Q67" s="27"/>
      <c r="R67" s="27"/>
    </row>
    <row r="68" spans="2:18" ht="20.100000000000001" customHeight="1">
      <c r="B68" s="210"/>
      <c r="C68" s="211"/>
      <c r="D68" s="212"/>
      <c r="E68" s="213"/>
      <c r="F68" s="61"/>
      <c r="G68" s="101">
        <f t="shared" si="1"/>
        <v>0</v>
      </c>
      <c r="H68" s="102"/>
      <c r="I68" s="102"/>
      <c r="J68" s="102"/>
      <c r="K68" s="102"/>
      <c r="L68" s="120"/>
      <c r="M68" s="61"/>
      <c r="N68" s="62"/>
      <c r="O68" s="60"/>
      <c r="P68" s="27"/>
      <c r="Q68" s="27"/>
      <c r="R68" s="27"/>
    </row>
    <row r="69" spans="2:18" ht="20.100000000000001" customHeight="1">
      <c r="B69" s="234"/>
      <c r="C69" s="235"/>
      <c r="D69" s="236"/>
      <c r="E69" s="237"/>
      <c r="F69" s="63"/>
      <c r="G69" s="103">
        <f t="shared" si="1"/>
        <v>0</v>
      </c>
      <c r="H69" s="104"/>
      <c r="I69" s="104"/>
      <c r="J69" s="104"/>
      <c r="K69" s="104"/>
      <c r="L69" s="121"/>
      <c r="M69" s="63"/>
      <c r="N69" s="64"/>
      <c r="O69" s="60"/>
      <c r="P69" s="27"/>
      <c r="Q69" s="27"/>
      <c r="R69" s="27"/>
    </row>
    <row r="70" spans="2:18" ht="20.100000000000001" customHeight="1" thickBot="1">
      <c r="B70" s="249"/>
      <c r="C70" s="250"/>
      <c r="D70" s="251"/>
      <c r="E70" s="252"/>
      <c r="F70" s="65" t="s">
        <v>64</v>
      </c>
      <c r="G70" s="105">
        <f>G38+SUM(G41:G69)</f>
        <v>0</v>
      </c>
      <c r="H70" s="105">
        <f>H38+SUM(H41:H69)</f>
        <v>0</v>
      </c>
      <c r="I70" s="105">
        <f>I38+SUM(I41:I69)</f>
        <v>0</v>
      </c>
      <c r="J70" s="105">
        <f>J38+SUM(J41:J69)</f>
        <v>0</v>
      </c>
      <c r="K70" s="105">
        <f>K38+SUM(K41:K69)</f>
        <v>0</v>
      </c>
      <c r="L70" s="66"/>
      <c r="M70" s="66"/>
      <c r="N70" s="67"/>
      <c r="O70" s="68"/>
      <c r="P70" s="27"/>
      <c r="Q70" s="27"/>
      <c r="R70" s="27"/>
    </row>
    <row r="71" spans="2:18" ht="20.100000000000001" customHeight="1">
      <c r="B71" s="73"/>
      <c r="C71" s="73"/>
      <c r="D71" s="73"/>
      <c r="E71" s="73"/>
      <c r="P71" s="27"/>
      <c r="Q71" s="27"/>
      <c r="R71" s="27"/>
    </row>
    <row r="72" spans="2:18" ht="20.100000000000001" customHeight="1">
      <c r="P72" s="27"/>
      <c r="Q72" s="27"/>
      <c r="R72" s="27"/>
    </row>
    <row r="73" spans="2:18" ht="20.100000000000001" customHeight="1" thickBot="1">
      <c r="B73" s="47" t="s">
        <v>65</v>
      </c>
      <c r="C73" s="47"/>
      <c r="D73" s="47"/>
      <c r="E73" s="47"/>
      <c r="F73" s="47"/>
      <c r="G73" s="47"/>
      <c r="H73" s="47"/>
      <c r="I73" s="47"/>
      <c r="J73" s="47"/>
      <c r="K73" s="47"/>
      <c r="L73" s="47"/>
      <c r="M73" s="47"/>
      <c r="N73" s="46" t="s">
        <v>34</v>
      </c>
      <c r="O73" s="29"/>
      <c r="P73" s="27"/>
      <c r="Q73" s="27"/>
      <c r="R73" s="27"/>
    </row>
    <row r="74" spans="2:18" ht="20.100000000000001" customHeight="1">
      <c r="B74" s="227"/>
      <c r="C74" s="228"/>
      <c r="D74" s="229"/>
      <c r="E74" s="230"/>
      <c r="F74" s="69" t="s">
        <v>64</v>
      </c>
      <c r="G74" s="106">
        <f t="shared" ref="G74:K74" si="2">G70</f>
        <v>0</v>
      </c>
      <c r="H74" s="106">
        <f t="shared" si="2"/>
        <v>0</v>
      </c>
      <c r="I74" s="106">
        <f t="shared" si="2"/>
        <v>0</v>
      </c>
      <c r="J74" s="106">
        <f t="shared" si="2"/>
        <v>0</v>
      </c>
      <c r="K74" s="106">
        <f t="shared" si="2"/>
        <v>0</v>
      </c>
      <c r="L74" s="70"/>
      <c r="M74" s="70"/>
      <c r="N74" s="71"/>
      <c r="O74" s="68"/>
      <c r="P74" s="27"/>
      <c r="Q74" s="27"/>
      <c r="R74" s="27"/>
    </row>
    <row r="75" spans="2:18" ht="20.100000000000001" customHeight="1">
      <c r="B75" s="231" t="s">
        <v>70</v>
      </c>
      <c r="C75" s="232"/>
      <c r="D75" s="233" t="s">
        <v>59</v>
      </c>
      <c r="E75" s="232"/>
      <c r="F75" s="244" t="s">
        <v>60</v>
      </c>
      <c r="G75" s="244" t="s">
        <v>71</v>
      </c>
      <c r="H75" s="245" t="s">
        <v>72</v>
      </c>
      <c r="I75" s="246"/>
      <c r="J75" s="246"/>
      <c r="K75" s="247"/>
      <c r="L75" s="244" t="s">
        <v>61</v>
      </c>
      <c r="M75" s="244"/>
      <c r="N75" s="248"/>
      <c r="O75" s="72"/>
      <c r="P75" s="27"/>
      <c r="Q75" s="27"/>
      <c r="R75" s="27"/>
    </row>
    <row r="76" spans="2:18" ht="20.100000000000001" customHeight="1">
      <c r="B76" s="217"/>
      <c r="C76" s="218"/>
      <c r="D76" s="220"/>
      <c r="E76" s="218"/>
      <c r="F76" s="222"/>
      <c r="G76" s="222"/>
      <c r="H76" s="55" t="s">
        <v>73</v>
      </c>
      <c r="I76" s="55" t="s">
        <v>74</v>
      </c>
      <c r="J76" s="55" t="s">
        <v>75</v>
      </c>
      <c r="K76" s="55" t="s">
        <v>56</v>
      </c>
      <c r="L76" s="55" t="s">
        <v>62</v>
      </c>
      <c r="M76" s="55" t="s">
        <v>63</v>
      </c>
      <c r="N76" s="56" t="s">
        <v>56</v>
      </c>
      <c r="O76" s="72"/>
      <c r="P76" s="27"/>
      <c r="Q76" s="27"/>
      <c r="R76" s="27"/>
    </row>
    <row r="77" spans="2:18" ht="20.100000000000001" customHeight="1">
      <c r="B77" s="206"/>
      <c r="C77" s="207"/>
      <c r="D77" s="208"/>
      <c r="E77" s="209"/>
      <c r="F77" s="57"/>
      <c r="G77" s="99">
        <f>SUM(H77:K77)</f>
        <v>0</v>
      </c>
      <c r="H77" s="100"/>
      <c r="I77" s="100"/>
      <c r="J77" s="100"/>
      <c r="K77" s="100"/>
      <c r="L77" s="58"/>
      <c r="M77" s="57"/>
      <c r="N77" s="59"/>
      <c r="O77" s="60"/>
      <c r="P77" s="27"/>
      <c r="Q77" s="27"/>
      <c r="R77" s="27"/>
    </row>
    <row r="78" spans="2:18" ht="20.100000000000001" customHeight="1">
      <c r="B78" s="210"/>
      <c r="C78" s="211"/>
      <c r="D78" s="212"/>
      <c r="E78" s="213"/>
      <c r="F78" s="61"/>
      <c r="G78" s="101">
        <f t="shared" ref="G78:G105" si="3">SUM(H78:K78)</f>
        <v>0</v>
      </c>
      <c r="H78" s="102"/>
      <c r="I78" s="102"/>
      <c r="J78" s="102"/>
      <c r="K78" s="102"/>
      <c r="L78" s="120"/>
      <c r="M78" s="61"/>
      <c r="N78" s="62"/>
      <c r="O78" s="60"/>
      <c r="P78" s="27"/>
      <c r="Q78" s="27"/>
      <c r="R78" s="27"/>
    </row>
    <row r="79" spans="2:18" ht="20.100000000000001" customHeight="1">
      <c r="B79" s="210"/>
      <c r="C79" s="211"/>
      <c r="D79" s="212"/>
      <c r="E79" s="213"/>
      <c r="F79" s="61"/>
      <c r="G79" s="101">
        <f t="shared" si="3"/>
        <v>0</v>
      </c>
      <c r="H79" s="102"/>
      <c r="I79" s="102"/>
      <c r="J79" s="102"/>
      <c r="K79" s="102"/>
      <c r="L79" s="120"/>
      <c r="M79" s="61"/>
      <c r="N79" s="62"/>
      <c r="O79" s="60"/>
      <c r="P79" s="27"/>
      <c r="Q79" s="27"/>
      <c r="R79" s="27"/>
    </row>
    <row r="80" spans="2:18" ht="20.100000000000001" customHeight="1">
      <c r="B80" s="210"/>
      <c r="C80" s="211"/>
      <c r="D80" s="212"/>
      <c r="E80" s="213"/>
      <c r="F80" s="61"/>
      <c r="G80" s="101">
        <f t="shared" si="3"/>
        <v>0</v>
      </c>
      <c r="H80" s="102"/>
      <c r="I80" s="102"/>
      <c r="J80" s="102"/>
      <c r="K80" s="102"/>
      <c r="L80" s="120"/>
      <c r="M80" s="61"/>
      <c r="N80" s="62"/>
      <c r="O80" s="60"/>
      <c r="P80" s="27"/>
      <c r="Q80" s="27"/>
      <c r="R80" s="27"/>
    </row>
    <row r="81" spans="2:18" ht="20.100000000000001" customHeight="1">
      <c r="B81" s="210"/>
      <c r="C81" s="211"/>
      <c r="D81" s="212"/>
      <c r="E81" s="213"/>
      <c r="F81" s="61"/>
      <c r="G81" s="101">
        <f t="shared" si="3"/>
        <v>0</v>
      </c>
      <c r="H81" s="102"/>
      <c r="I81" s="102"/>
      <c r="J81" s="102"/>
      <c r="K81" s="102"/>
      <c r="L81" s="120"/>
      <c r="M81" s="61"/>
      <c r="N81" s="62"/>
      <c r="O81" s="60"/>
      <c r="P81" s="27"/>
      <c r="Q81" s="27"/>
      <c r="R81" s="27"/>
    </row>
    <row r="82" spans="2:18" ht="20.100000000000001" customHeight="1">
      <c r="B82" s="210"/>
      <c r="C82" s="211"/>
      <c r="D82" s="212"/>
      <c r="E82" s="213"/>
      <c r="F82" s="61"/>
      <c r="G82" s="101">
        <f t="shared" si="3"/>
        <v>0</v>
      </c>
      <c r="H82" s="102"/>
      <c r="I82" s="102"/>
      <c r="J82" s="102"/>
      <c r="K82" s="102"/>
      <c r="L82" s="120"/>
      <c r="M82" s="61"/>
      <c r="N82" s="62"/>
      <c r="O82" s="60"/>
      <c r="P82" s="27"/>
      <c r="Q82" s="27"/>
      <c r="R82" s="27"/>
    </row>
    <row r="83" spans="2:18" ht="20.100000000000001" customHeight="1">
      <c r="B83" s="210"/>
      <c r="C83" s="211"/>
      <c r="D83" s="212"/>
      <c r="E83" s="213"/>
      <c r="F83" s="61"/>
      <c r="G83" s="101">
        <f t="shared" si="3"/>
        <v>0</v>
      </c>
      <c r="H83" s="102"/>
      <c r="I83" s="102"/>
      <c r="J83" s="102"/>
      <c r="K83" s="102"/>
      <c r="L83" s="120"/>
      <c r="M83" s="61"/>
      <c r="N83" s="62"/>
      <c r="O83" s="60"/>
      <c r="P83" s="27"/>
      <c r="Q83" s="27"/>
      <c r="R83" s="27"/>
    </row>
    <row r="84" spans="2:18" ht="20.100000000000001" customHeight="1">
      <c r="B84" s="210"/>
      <c r="C84" s="211"/>
      <c r="D84" s="212"/>
      <c r="E84" s="213"/>
      <c r="F84" s="61"/>
      <c r="G84" s="101">
        <f t="shared" si="3"/>
        <v>0</v>
      </c>
      <c r="H84" s="102"/>
      <c r="I84" s="102"/>
      <c r="J84" s="102"/>
      <c r="K84" s="102"/>
      <c r="L84" s="120"/>
      <c r="M84" s="61"/>
      <c r="N84" s="62"/>
      <c r="O84" s="60"/>
      <c r="P84" s="27"/>
      <c r="Q84" s="27"/>
      <c r="R84" s="27"/>
    </row>
    <row r="85" spans="2:18" ht="20.100000000000001" customHeight="1">
      <c r="B85" s="210"/>
      <c r="C85" s="211"/>
      <c r="D85" s="212"/>
      <c r="E85" s="213"/>
      <c r="F85" s="61"/>
      <c r="G85" s="101">
        <f t="shared" si="3"/>
        <v>0</v>
      </c>
      <c r="H85" s="102"/>
      <c r="I85" s="102"/>
      <c r="J85" s="102"/>
      <c r="K85" s="102"/>
      <c r="L85" s="120"/>
      <c r="M85" s="61"/>
      <c r="N85" s="62"/>
      <c r="O85" s="60"/>
      <c r="P85" s="27"/>
      <c r="Q85" s="27"/>
      <c r="R85" s="27"/>
    </row>
    <row r="86" spans="2:18" ht="20.100000000000001" customHeight="1">
      <c r="B86" s="210"/>
      <c r="C86" s="211"/>
      <c r="D86" s="212"/>
      <c r="E86" s="213"/>
      <c r="F86" s="61"/>
      <c r="G86" s="101">
        <f t="shared" si="3"/>
        <v>0</v>
      </c>
      <c r="H86" s="102"/>
      <c r="I86" s="102"/>
      <c r="J86" s="102"/>
      <c r="K86" s="102"/>
      <c r="L86" s="120"/>
      <c r="M86" s="61"/>
      <c r="N86" s="62"/>
      <c r="O86" s="60"/>
      <c r="P86" s="27"/>
      <c r="Q86" s="27"/>
      <c r="R86" s="27"/>
    </row>
    <row r="87" spans="2:18" ht="20.100000000000001" customHeight="1">
      <c r="B87" s="210"/>
      <c r="C87" s="211"/>
      <c r="D87" s="212"/>
      <c r="E87" s="213"/>
      <c r="F87" s="61"/>
      <c r="G87" s="101">
        <f t="shared" si="3"/>
        <v>0</v>
      </c>
      <c r="H87" s="102"/>
      <c r="I87" s="102"/>
      <c r="J87" s="102"/>
      <c r="K87" s="102"/>
      <c r="L87" s="120"/>
      <c r="M87" s="61"/>
      <c r="N87" s="62"/>
      <c r="O87" s="60"/>
      <c r="P87" s="27"/>
      <c r="Q87" s="27"/>
      <c r="R87" s="27"/>
    </row>
    <row r="88" spans="2:18" ht="20.100000000000001" customHeight="1">
      <c r="B88" s="210"/>
      <c r="C88" s="211"/>
      <c r="D88" s="212"/>
      <c r="E88" s="213"/>
      <c r="F88" s="61"/>
      <c r="G88" s="101">
        <f t="shared" si="3"/>
        <v>0</v>
      </c>
      <c r="H88" s="102"/>
      <c r="I88" s="102"/>
      <c r="J88" s="102"/>
      <c r="K88" s="102"/>
      <c r="L88" s="120"/>
      <c r="M88" s="61"/>
      <c r="N88" s="62"/>
      <c r="O88" s="60"/>
      <c r="P88" s="27"/>
      <c r="Q88" s="27"/>
      <c r="R88" s="27"/>
    </row>
    <row r="89" spans="2:18" ht="20.100000000000001" customHeight="1">
      <c r="B89" s="210"/>
      <c r="C89" s="211"/>
      <c r="D89" s="212"/>
      <c r="E89" s="213"/>
      <c r="F89" s="61"/>
      <c r="G89" s="101">
        <f t="shared" si="3"/>
        <v>0</v>
      </c>
      <c r="H89" s="102"/>
      <c r="I89" s="102"/>
      <c r="J89" s="102"/>
      <c r="K89" s="102"/>
      <c r="L89" s="120"/>
      <c r="M89" s="61"/>
      <c r="N89" s="62"/>
      <c r="O89" s="60"/>
      <c r="P89" s="27"/>
      <c r="Q89" s="27"/>
      <c r="R89" s="27"/>
    </row>
    <row r="90" spans="2:18" ht="20.100000000000001" customHeight="1">
      <c r="B90" s="210"/>
      <c r="C90" s="211"/>
      <c r="D90" s="212"/>
      <c r="E90" s="213"/>
      <c r="F90" s="61"/>
      <c r="G90" s="101">
        <f t="shared" si="3"/>
        <v>0</v>
      </c>
      <c r="H90" s="102"/>
      <c r="I90" s="102"/>
      <c r="J90" s="102"/>
      <c r="K90" s="102"/>
      <c r="L90" s="120"/>
      <c r="M90" s="61"/>
      <c r="N90" s="62"/>
      <c r="O90" s="60"/>
      <c r="P90" s="27"/>
      <c r="Q90" s="27"/>
      <c r="R90" s="27"/>
    </row>
    <row r="91" spans="2:18" ht="20.100000000000001" customHeight="1">
      <c r="B91" s="210"/>
      <c r="C91" s="211"/>
      <c r="D91" s="212"/>
      <c r="E91" s="213"/>
      <c r="F91" s="61"/>
      <c r="G91" s="101">
        <f t="shared" si="3"/>
        <v>0</v>
      </c>
      <c r="H91" s="102"/>
      <c r="I91" s="102"/>
      <c r="J91" s="102"/>
      <c r="K91" s="102"/>
      <c r="L91" s="120"/>
      <c r="M91" s="61"/>
      <c r="N91" s="62"/>
      <c r="O91" s="60"/>
      <c r="P91" s="27"/>
      <c r="Q91" s="27"/>
      <c r="R91" s="27"/>
    </row>
    <row r="92" spans="2:18" ht="20.100000000000001" customHeight="1">
      <c r="B92" s="210"/>
      <c r="C92" s="211"/>
      <c r="D92" s="212"/>
      <c r="E92" s="213"/>
      <c r="F92" s="61"/>
      <c r="G92" s="101">
        <f t="shared" si="3"/>
        <v>0</v>
      </c>
      <c r="H92" s="102"/>
      <c r="I92" s="102"/>
      <c r="J92" s="102"/>
      <c r="K92" s="102"/>
      <c r="L92" s="120"/>
      <c r="M92" s="61"/>
      <c r="N92" s="62"/>
      <c r="O92" s="60"/>
      <c r="P92" s="27"/>
      <c r="Q92" s="27"/>
      <c r="R92" s="27"/>
    </row>
    <row r="93" spans="2:18" ht="20.100000000000001" customHeight="1">
      <c r="B93" s="210"/>
      <c r="C93" s="211"/>
      <c r="D93" s="212"/>
      <c r="E93" s="213"/>
      <c r="F93" s="61"/>
      <c r="G93" s="101">
        <f t="shared" si="3"/>
        <v>0</v>
      </c>
      <c r="H93" s="102"/>
      <c r="I93" s="102"/>
      <c r="J93" s="102"/>
      <c r="K93" s="102"/>
      <c r="L93" s="120"/>
      <c r="M93" s="61"/>
      <c r="N93" s="62"/>
      <c r="O93" s="60"/>
      <c r="P93" s="27"/>
      <c r="Q93" s="27"/>
      <c r="R93" s="27"/>
    </row>
    <row r="94" spans="2:18" ht="20.100000000000001" customHeight="1">
      <c r="B94" s="210"/>
      <c r="C94" s="211"/>
      <c r="D94" s="212"/>
      <c r="E94" s="213"/>
      <c r="F94" s="61"/>
      <c r="G94" s="101">
        <f t="shared" si="3"/>
        <v>0</v>
      </c>
      <c r="H94" s="102"/>
      <c r="I94" s="102"/>
      <c r="J94" s="102"/>
      <c r="K94" s="102"/>
      <c r="L94" s="120"/>
      <c r="M94" s="61"/>
      <c r="N94" s="62"/>
      <c r="O94" s="60"/>
      <c r="P94" s="27"/>
      <c r="Q94" s="27"/>
      <c r="R94" s="27"/>
    </row>
    <row r="95" spans="2:18" ht="20.100000000000001" customHeight="1">
      <c r="B95" s="210"/>
      <c r="C95" s="211"/>
      <c r="D95" s="212"/>
      <c r="E95" s="213"/>
      <c r="F95" s="61"/>
      <c r="G95" s="101">
        <f t="shared" si="3"/>
        <v>0</v>
      </c>
      <c r="H95" s="102"/>
      <c r="I95" s="102"/>
      <c r="J95" s="102"/>
      <c r="K95" s="102"/>
      <c r="L95" s="120"/>
      <c r="M95" s="61"/>
      <c r="N95" s="62"/>
      <c r="O95" s="60"/>
      <c r="P95" s="27"/>
      <c r="Q95" s="27"/>
      <c r="R95" s="27"/>
    </row>
    <row r="96" spans="2:18" ht="20.100000000000001" customHeight="1">
      <c r="B96" s="210"/>
      <c r="C96" s="211"/>
      <c r="D96" s="212"/>
      <c r="E96" s="213"/>
      <c r="F96" s="61"/>
      <c r="G96" s="101">
        <f t="shared" si="3"/>
        <v>0</v>
      </c>
      <c r="H96" s="102"/>
      <c r="I96" s="102"/>
      <c r="J96" s="102"/>
      <c r="K96" s="102"/>
      <c r="L96" s="120"/>
      <c r="M96" s="61"/>
      <c r="N96" s="62"/>
      <c r="O96" s="60"/>
      <c r="P96" s="27"/>
      <c r="Q96" s="27"/>
      <c r="R96" s="27"/>
    </row>
    <row r="97" spans="2:18" ht="20.100000000000001" customHeight="1">
      <c r="B97" s="210"/>
      <c r="C97" s="211"/>
      <c r="D97" s="212"/>
      <c r="E97" s="213"/>
      <c r="F97" s="61"/>
      <c r="G97" s="101">
        <f t="shared" si="3"/>
        <v>0</v>
      </c>
      <c r="H97" s="102"/>
      <c r="I97" s="102"/>
      <c r="J97" s="102"/>
      <c r="K97" s="102"/>
      <c r="L97" s="120"/>
      <c r="M97" s="61"/>
      <c r="N97" s="62"/>
      <c r="O97" s="60"/>
      <c r="P97" s="27"/>
      <c r="Q97" s="27"/>
      <c r="R97" s="27"/>
    </row>
    <row r="98" spans="2:18" ht="20.100000000000001" customHeight="1">
      <c r="B98" s="210"/>
      <c r="C98" s="211"/>
      <c r="D98" s="212"/>
      <c r="E98" s="213"/>
      <c r="F98" s="61"/>
      <c r="G98" s="101">
        <f t="shared" si="3"/>
        <v>0</v>
      </c>
      <c r="H98" s="102"/>
      <c r="I98" s="102"/>
      <c r="J98" s="102"/>
      <c r="K98" s="102"/>
      <c r="L98" s="120"/>
      <c r="M98" s="61"/>
      <c r="N98" s="62"/>
      <c r="O98" s="60"/>
      <c r="P98" s="27"/>
      <c r="Q98" s="27"/>
      <c r="R98" s="27"/>
    </row>
    <row r="99" spans="2:18" ht="20.100000000000001" customHeight="1">
      <c r="B99" s="210"/>
      <c r="C99" s="211"/>
      <c r="D99" s="212"/>
      <c r="E99" s="213"/>
      <c r="F99" s="61"/>
      <c r="G99" s="101">
        <f t="shared" si="3"/>
        <v>0</v>
      </c>
      <c r="H99" s="102"/>
      <c r="I99" s="102"/>
      <c r="J99" s="102"/>
      <c r="K99" s="102"/>
      <c r="L99" s="120"/>
      <c r="M99" s="61"/>
      <c r="N99" s="62"/>
      <c r="O99" s="60"/>
      <c r="P99" s="27"/>
      <c r="Q99" s="27"/>
      <c r="R99" s="27"/>
    </row>
    <row r="100" spans="2:18" ht="20.100000000000001" customHeight="1">
      <c r="B100" s="210"/>
      <c r="C100" s="211"/>
      <c r="D100" s="212"/>
      <c r="E100" s="213"/>
      <c r="F100" s="61"/>
      <c r="G100" s="101">
        <f t="shared" si="3"/>
        <v>0</v>
      </c>
      <c r="H100" s="102"/>
      <c r="I100" s="102"/>
      <c r="J100" s="102"/>
      <c r="K100" s="102"/>
      <c r="L100" s="120"/>
      <c r="M100" s="61"/>
      <c r="N100" s="62"/>
      <c r="O100" s="60"/>
      <c r="P100" s="27"/>
      <c r="Q100" s="27"/>
      <c r="R100" s="27"/>
    </row>
    <row r="101" spans="2:18" ht="20.100000000000001" customHeight="1">
      <c r="B101" s="210"/>
      <c r="C101" s="211"/>
      <c r="D101" s="212"/>
      <c r="E101" s="213"/>
      <c r="F101" s="61"/>
      <c r="G101" s="101">
        <f t="shared" si="3"/>
        <v>0</v>
      </c>
      <c r="H101" s="102"/>
      <c r="I101" s="102"/>
      <c r="J101" s="102"/>
      <c r="K101" s="102"/>
      <c r="L101" s="120"/>
      <c r="M101" s="61"/>
      <c r="N101" s="62"/>
      <c r="O101" s="60"/>
      <c r="P101" s="27"/>
      <c r="Q101" s="27"/>
      <c r="R101" s="27"/>
    </row>
    <row r="102" spans="2:18" ht="20.100000000000001" customHeight="1">
      <c r="B102" s="210"/>
      <c r="C102" s="211"/>
      <c r="D102" s="212"/>
      <c r="E102" s="213"/>
      <c r="F102" s="61"/>
      <c r="G102" s="101">
        <f t="shared" si="3"/>
        <v>0</v>
      </c>
      <c r="H102" s="102"/>
      <c r="I102" s="102"/>
      <c r="J102" s="102"/>
      <c r="K102" s="102"/>
      <c r="L102" s="120"/>
      <c r="M102" s="61"/>
      <c r="N102" s="62"/>
      <c r="O102" s="60"/>
      <c r="P102" s="27"/>
      <c r="Q102" s="27"/>
      <c r="R102" s="27"/>
    </row>
    <row r="103" spans="2:18" ht="20.100000000000001" customHeight="1">
      <c r="B103" s="210"/>
      <c r="C103" s="211"/>
      <c r="D103" s="212"/>
      <c r="E103" s="213"/>
      <c r="F103" s="61"/>
      <c r="G103" s="101">
        <f t="shared" si="3"/>
        <v>0</v>
      </c>
      <c r="H103" s="102"/>
      <c r="I103" s="102"/>
      <c r="J103" s="102"/>
      <c r="K103" s="102"/>
      <c r="L103" s="120"/>
      <c r="M103" s="61"/>
      <c r="N103" s="62"/>
      <c r="O103" s="60"/>
      <c r="P103" s="27"/>
      <c r="Q103" s="27"/>
      <c r="R103" s="27"/>
    </row>
    <row r="104" spans="2:18" ht="20.100000000000001" customHeight="1">
      <c r="B104" s="210"/>
      <c r="C104" s="211"/>
      <c r="D104" s="212"/>
      <c r="E104" s="213"/>
      <c r="F104" s="61"/>
      <c r="G104" s="101">
        <f t="shared" si="3"/>
        <v>0</v>
      </c>
      <c r="H104" s="102"/>
      <c r="I104" s="102"/>
      <c r="J104" s="102"/>
      <c r="K104" s="102"/>
      <c r="L104" s="120"/>
      <c r="M104" s="61"/>
      <c r="N104" s="62"/>
      <c r="O104" s="60"/>
      <c r="P104" s="27"/>
      <c r="Q104" s="27"/>
      <c r="R104" s="27"/>
    </row>
    <row r="105" spans="2:18" ht="20.100000000000001" customHeight="1">
      <c r="B105" s="234"/>
      <c r="C105" s="235"/>
      <c r="D105" s="236"/>
      <c r="E105" s="237"/>
      <c r="F105" s="63"/>
      <c r="G105" s="103">
        <f t="shared" si="3"/>
        <v>0</v>
      </c>
      <c r="H105" s="104"/>
      <c r="I105" s="104"/>
      <c r="J105" s="104"/>
      <c r="K105" s="104"/>
      <c r="L105" s="121"/>
      <c r="M105" s="63"/>
      <c r="N105" s="64"/>
      <c r="O105" s="60"/>
      <c r="P105" s="27"/>
      <c r="Q105" s="27"/>
      <c r="R105" s="27"/>
    </row>
    <row r="106" spans="2:18" ht="20.100000000000001" customHeight="1" thickBot="1">
      <c r="B106" s="249"/>
      <c r="C106" s="250"/>
      <c r="D106" s="251"/>
      <c r="E106" s="252"/>
      <c r="F106" s="65" t="s">
        <v>64</v>
      </c>
      <c r="G106" s="105">
        <f>G74+SUM(G77:G105)</f>
        <v>0</v>
      </c>
      <c r="H106" s="105">
        <f>H74+SUM(H77:H105)</f>
        <v>0</v>
      </c>
      <c r="I106" s="105">
        <f>I74+SUM(I77:I105)</f>
        <v>0</v>
      </c>
      <c r="J106" s="105">
        <f>J74+SUM(J77:J105)</f>
        <v>0</v>
      </c>
      <c r="K106" s="105">
        <f>K74+SUM(K77:K105)</f>
        <v>0</v>
      </c>
      <c r="L106" s="66"/>
      <c r="M106" s="66"/>
      <c r="N106" s="67"/>
      <c r="O106" s="68"/>
      <c r="P106" s="27"/>
      <c r="Q106" s="27"/>
      <c r="R106" s="27"/>
    </row>
    <row r="107" spans="2:18" ht="20.100000000000001" customHeight="1">
      <c r="B107" s="73"/>
      <c r="C107" s="73"/>
      <c r="D107" s="73"/>
      <c r="E107" s="73"/>
      <c r="P107" s="27"/>
      <c r="Q107" s="27"/>
      <c r="R107" s="27"/>
    </row>
    <row r="108" spans="2:18" ht="20.100000000000001" customHeight="1">
      <c r="P108" s="27"/>
      <c r="Q108" s="27"/>
      <c r="R108" s="27"/>
    </row>
    <row r="109" spans="2:18" ht="20.100000000000001" customHeight="1" thickBot="1">
      <c r="B109" s="47" t="s">
        <v>65</v>
      </c>
      <c r="C109" s="47"/>
      <c r="D109" s="47"/>
      <c r="E109" s="47"/>
      <c r="F109" s="47"/>
      <c r="G109" s="47"/>
      <c r="H109" s="47"/>
      <c r="I109" s="47"/>
      <c r="J109" s="47"/>
      <c r="K109" s="47"/>
      <c r="L109" s="47"/>
      <c r="M109" s="47"/>
      <c r="N109" s="46" t="s">
        <v>34</v>
      </c>
      <c r="O109" s="29"/>
      <c r="P109" s="27"/>
      <c r="Q109" s="27"/>
      <c r="R109" s="27"/>
    </row>
    <row r="110" spans="2:18" ht="20.100000000000001" customHeight="1">
      <c r="B110" s="227"/>
      <c r="C110" s="228"/>
      <c r="D110" s="229"/>
      <c r="E110" s="230"/>
      <c r="F110" s="69" t="s">
        <v>64</v>
      </c>
      <c r="G110" s="106">
        <f t="shared" ref="G110:K110" si="4">G106</f>
        <v>0</v>
      </c>
      <c r="H110" s="106">
        <f t="shared" si="4"/>
        <v>0</v>
      </c>
      <c r="I110" s="106">
        <f t="shared" si="4"/>
        <v>0</v>
      </c>
      <c r="J110" s="106">
        <f t="shared" si="4"/>
        <v>0</v>
      </c>
      <c r="K110" s="106">
        <f t="shared" si="4"/>
        <v>0</v>
      </c>
      <c r="L110" s="70"/>
      <c r="M110" s="70"/>
      <c r="N110" s="71"/>
      <c r="O110" s="68"/>
      <c r="P110" s="27"/>
      <c r="Q110" s="27"/>
      <c r="R110" s="27"/>
    </row>
    <row r="111" spans="2:18" ht="20.100000000000001" customHeight="1">
      <c r="B111" s="231" t="s">
        <v>70</v>
      </c>
      <c r="C111" s="232"/>
      <c r="D111" s="233" t="s">
        <v>59</v>
      </c>
      <c r="E111" s="232"/>
      <c r="F111" s="244" t="s">
        <v>60</v>
      </c>
      <c r="G111" s="244" t="s">
        <v>71</v>
      </c>
      <c r="H111" s="245" t="s">
        <v>72</v>
      </c>
      <c r="I111" s="246"/>
      <c r="J111" s="246"/>
      <c r="K111" s="247"/>
      <c r="L111" s="244" t="s">
        <v>61</v>
      </c>
      <c r="M111" s="244"/>
      <c r="N111" s="248"/>
      <c r="O111" s="72"/>
      <c r="P111" s="27"/>
      <c r="Q111" s="27"/>
      <c r="R111" s="27"/>
    </row>
    <row r="112" spans="2:18" ht="20.100000000000001" customHeight="1">
      <c r="B112" s="217"/>
      <c r="C112" s="218"/>
      <c r="D112" s="220"/>
      <c r="E112" s="218"/>
      <c r="F112" s="222"/>
      <c r="G112" s="222"/>
      <c r="H112" s="55" t="s">
        <v>73</v>
      </c>
      <c r="I112" s="55" t="s">
        <v>74</v>
      </c>
      <c r="J112" s="55" t="s">
        <v>75</v>
      </c>
      <c r="K112" s="55" t="s">
        <v>56</v>
      </c>
      <c r="L112" s="55" t="s">
        <v>62</v>
      </c>
      <c r="M112" s="55" t="s">
        <v>63</v>
      </c>
      <c r="N112" s="56" t="s">
        <v>56</v>
      </c>
      <c r="O112" s="72"/>
      <c r="P112" s="27"/>
      <c r="Q112" s="27"/>
      <c r="R112" s="27"/>
    </row>
    <row r="113" spans="2:18" ht="20.100000000000001" customHeight="1">
      <c r="B113" s="206"/>
      <c r="C113" s="207"/>
      <c r="D113" s="208"/>
      <c r="E113" s="209"/>
      <c r="F113" s="57"/>
      <c r="G113" s="99">
        <f>SUM(H113:K113)</f>
        <v>0</v>
      </c>
      <c r="H113" s="100"/>
      <c r="I113" s="100"/>
      <c r="J113" s="100"/>
      <c r="K113" s="100"/>
      <c r="L113" s="58"/>
      <c r="M113" s="57"/>
      <c r="N113" s="59"/>
      <c r="O113" s="60"/>
      <c r="P113" s="27"/>
      <c r="Q113" s="27"/>
      <c r="R113" s="27"/>
    </row>
    <row r="114" spans="2:18" ht="20.100000000000001" customHeight="1">
      <c r="B114" s="210"/>
      <c r="C114" s="211"/>
      <c r="D114" s="212"/>
      <c r="E114" s="213"/>
      <c r="F114" s="61"/>
      <c r="G114" s="101">
        <f t="shared" ref="G114:G141" si="5">SUM(H114:K114)</f>
        <v>0</v>
      </c>
      <c r="H114" s="102"/>
      <c r="I114" s="102"/>
      <c r="J114" s="102"/>
      <c r="K114" s="102"/>
      <c r="L114" s="120"/>
      <c r="M114" s="61"/>
      <c r="N114" s="62"/>
      <c r="O114" s="60"/>
      <c r="P114" s="27"/>
      <c r="Q114" s="27"/>
      <c r="R114" s="27"/>
    </row>
    <row r="115" spans="2:18" ht="20.100000000000001" customHeight="1">
      <c r="B115" s="210"/>
      <c r="C115" s="211"/>
      <c r="D115" s="212"/>
      <c r="E115" s="213"/>
      <c r="F115" s="61"/>
      <c r="G115" s="101">
        <f t="shared" si="5"/>
        <v>0</v>
      </c>
      <c r="H115" s="102"/>
      <c r="I115" s="102"/>
      <c r="J115" s="102"/>
      <c r="K115" s="102"/>
      <c r="L115" s="120"/>
      <c r="M115" s="61"/>
      <c r="N115" s="62"/>
      <c r="O115" s="60"/>
      <c r="P115" s="27"/>
      <c r="Q115" s="27"/>
      <c r="R115" s="27"/>
    </row>
    <row r="116" spans="2:18" ht="20.100000000000001" customHeight="1">
      <c r="B116" s="210"/>
      <c r="C116" s="211"/>
      <c r="D116" s="212"/>
      <c r="E116" s="213"/>
      <c r="F116" s="61"/>
      <c r="G116" s="101">
        <f t="shared" si="5"/>
        <v>0</v>
      </c>
      <c r="H116" s="102"/>
      <c r="I116" s="102"/>
      <c r="J116" s="102"/>
      <c r="K116" s="102"/>
      <c r="L116" s="120"/>
      <c r="M116" s="61"/>
      <c r="N116" s="62"/>
      <c r="O116" s="60"/>
      <c r="P116" s="27"/>
      <c r="Q116" s="27"/>
      <c r="R116" s="27"/>
    </row>
    <row r="117" spans="2:18" ht="20.100000000000001" customHeight="1">
      <c r="B117" s="210"/>
      <c r="C117" s="211"/>
      <c r="D117" s="212"/>
      <c r="E117" s="213"/>
      <c r="F117" s="61"/>
      <c r="G117" s="101">
        <f t="shared" si="5"/>
        <v>0</v>
      </c>
      <c r="H117" s="102"/>
      <c r="I117" s="102"/>
      <c r="J117" s="102"/>
      <c r="K117" s="102"/>
      <c r="L117" s="120"/>
      <c r="M117" s="61"/>
      <c r="N117" s="62"/>
      <c r="O117" s="60"/>
      <c r="P117" s="27"/>
      <c r="Q117" s="27"/>
      <c r="R117" s="27"/>
    </row>
    <row r="118" spans="2:18" ht="20.100000000000001" customHeight="1">
      <c r="B118" s="210"/>
      <c r="C118" s="211"/>
      <c r="D118" s="212"/>
      <c r="E118" s="213"/>
      <c r="F118" s="61"/>
      <c r="G118" s="101">
        <f t="shared" si="5"/>
        <v>0</v>
      </c>
      <c r="H118" s="102"/>
      <c r="I118" s="102"/>
      <c r="J118" s="102"/>
      <c r="K118" s="102"/>
      <c r="L118" s="120"/>
      <c r="M118" s="61"/>
      <c r="N118" s="62"/>
      <c r="O118" s="60"/>
      <c r="P118" s="27"/>
      <c r="Q118" s="27"/>
      <c r="R118" s="27"/>
    </row>
    <row r="119" spans="2:18" ht="20.100000000000001" customHeight="1">
      <c r="B119" s="210"/>
      <c r="C119" s="211"/>
      <c r="D119" s="212"/>
      <c r="E119" s="213"/>
      <c r="F119" s="61"/>
      <c r="G119" s="101">
        <f t="shared" si="5"/>
        <v>0</v>
      </c>
      <c r="H119" s="102"/>
      <c r="I119" s="102"/>
      <c r="J119" s="102"/>
      <c r="K119" s="102"/>
      <c r="L119" s="120"/>
      <c r="M119" s="61"/>
      <c r="N119" s="62"/>
      <c r="O119" s="60"/>
      <c r="P119" s="27"/>
      <c r="Q119" s="27"/>
      <c r="R119" s="27"/>
    </row>
    <row r="120" spans="2:18" ht="20.100000000000001" customHeight="1">
      <c r="B120" s="210"/>
      <c r="C120" s="211"/>
      <c r="D120" s="212"/>
      <c r="E120" s="213"/>
      <c r="F120" s="61"/>
      <c r="G120" s="101">
        <f t="shared" si="5"/>
        <v>0</v>
      </c>
      <c r="H120" s="102"/>
      <c r="I120" s="102"/>
      <c r="J120" s="102"/>
      <c r="K120" s="102"/>
      <c r="L120" s="120"/>
      <c r="M120" s="61"/>
      <c r="N120" s="62"/>
      <c r="O120" s="60"/>
      <c r="P120" s="27"/>
      <c r="Q120" s="27"/>
      <c r="R120" s="27"/>
    </row>
    <row r="121" spans="2:18" ht="20.100000000000001" customHeight="1">
      <c r="B121" s="210"/>
      <c r="C121" s="211"/>
      <c r="D121" s="212"/>
      <c r="E121" s="213"/>
      <c r="F121" s="61"/>
      <c r="G121" s="101">
        <f t="shared" si="5"/>
        <v>0</v>
      </c>
      <c r="H121" s="102"/>
      <c r="I121" s="102"/>
      <c r="J121" s="102"/>
      <c r="K121" s="102"/>
      <c r="L121" s="120"/>
      <c r="M121" s="61"/>
      <c r="N121" s="62"/>
      <c r="O121" s="60"/>
      <c r="P121" s="27"/>
      <c r="Q121" s="27"/>
      <c r="R121" s="27"/>
    </row>
    <row r="122" spans="2:18" ht="20.100000000000001" customHeight="1">
      <c r="B122" s="210"/>
      <c r="C122" s="211"/>
      <c r="D122" s="212"/>
      <c r="E122" s="213"/>
      <c r="F122" s="61"/>
      <c r="G122" s="101">
        <f t="shared" si="5"/>
        <v>0</v>
      </c>
      <c r="H122" s="102"/>
      <c r="I122" s="102"/>
      <c r="J122" s="102"/>
      <c r="K122" s="102"/>
      <c r="L122" s="120"/>
      <c r="M122" s="61"/>
      <c r="N122" s="62"/>
      <c r="O122" s="60"/>
      <c r="P122" s="27"/>
      <c r="Q122" s="27"/>
      <c r="R122" s="27"/>
    </row>
    <row r="123" spans="2:18" ht="20.100000000000001" customHeight="1">
      <c r="B123" s="210"/>
      <c r="C123" s="211"/>
      <c r="D123" s="212"/>
      <c r="E123" s="213"/>
      <c r="F123" s="61"/>
      <c r="G123" s="101">
        <f t="shared" si="5"/>
        <v>0</v>
      </c>
      <c r="H123" s="102"/>
      <c r="I123" s="102"/>
      <c r="J123" s="102"/>
      <c r="K123" s="102"/>
      <c r="L123" s="120"/>
      <c r="M123" s="61"/>
      <c r="N123" s="62"/>
      <c r="O123" s="60"/>
      <c r="P123" s="27"/>
      <c r="Q123" s="27"/>
      <c r="R123" s="27"/>
    </row>
    <row r="124" spans="2:18" ht="20.100000000000001" customHeight="1">
      <c r="B124" s="210"/>
      <c r="C124" s="211"/>
      <c r="D124" s="212"/>
      <c r="E124" s="213"/>
      <c r="F124" s="61"/>
      <c r="G124" s="101">
        <f t="shared" si="5"/>
        <v>0</v>
      </c>
      <c r="H124" s="102"/>
      <c r="I124" s="102"/>
      <c r="J124" s="102"/>
      <c r="K124" s="102"/>
      <c r="L124" s="120"/>
      <c r="M124" s="61"/>
      <c r="N124" s="62"/>
      <c r="O124" s="60"/>
      <c r="P124" s="27"/>
      <c r="Q124" s="27"/>
      <c r="R124" s="27"/>
    </row>
    <row r="125" spans="2:18" ht="20.100000000000001" customHeight="1">
      <c r="B125" s="210"/>
      <c r="C125" s="211"/>
      <c r="D125" s="212"/>
      <c r="E125" s="213"/>
      <c r="F125" s="61"/>
      <c r="G125" s="101">
        <f t="shared" si="5"/>
        <v>0</v>
      </c>
      <c r="H125" s="102"/>
      <c r="I125" s="102"/>
      <c r="J125" s="102"/>
      <c r="K125" s="102"/>
      <c r="L125" s="120"/>
      <c r="M125" s="61"/>
      <c r="N125" s="62"/>
      <c r="O125" s="60"/>
      <c r="P125" s="27"/>
      <c r="Q125" s="27"/>
      <c r="R125" s="27"/>
    </row>
    <row r="126" spans="2:18" ht="20.100000000000001" customHeight="1">
      <c r="B126" s="210"/>
      <c r="C126" s="211"/>
      <c r="D126" s="212"/>
      <c r="E126" s="213"/>
      <c r="F126" s="61"/>
      <c r="G126" s="101">
        <f t="shared" si="5"/>
        <v>0</v>
      </c>
      <c r="H126" s="102"/>
      <c r="I126" s="102"/>
      <c r="J126" s="102"/>
      <c r="K126" s="102"/>
      <c r="L126" s="120"/>
      <c r="M126" s="61"/>
      <c r="N126" s="62"/>
      <c r="O126" s="60"/>
      <c r="P126" s="27"/>
      <c r="Q126" s="27"/>
      <c r="R126" s="27"/>
    </row>
    <row r="127" spans="2:18" ht="20.100000000000001" customHeight="1">
      <c r="B127" s="210"/>
      <c r="C127" s="211"/>
      <c r="D127" s="212"/>
      <c r="E127" s="213"/>
      <c r="F127" s="61"/>
      <c r="G127" s="101">
        <f t="shared" si="5"/>
        <v>0</v>
      </c>
      <c r="H127" s="102"/>
      <c r="I127" s="102"/>
      <c r="J127" s="102"/>
      <c r="K127" s="102"/>
      <c r="L127" s="120"/>
      <c r="M127" s="61"/>
      <c r="N127" s="62"/>
      <c r="O127" s="60"/>
      <c r="P127" s="27"/>
      <c r="Q127" s="27"/>
      <c r="R127" s="27"/>
    </row>
    <row r="128" spans="2:18" ht="20.100000000000001" customHeight="1">
      <c r="B128" s="210"/>
      <c r="C128" s="211"/>
      <c r="D128" s="212"/>
      <c r="E128" s="213"/>
      <c r="F128" s="61"/>
      <c r="G128" s="101">
        <f t="shared" si="5"/>
        <v>0</v>
      </c>
      <c r="H128" s="102"/>
      <c r="I128" s="102"/>
      <c r="J128" s="102"/>
      <c r="K128" s="102"/>
      <c r="L128" s="120"/>
      <c r="M128" s="61"/>
      <c r="N128" s="62"/>
      <c r="O128" s="60"/>
      <c r="P128" s="27"/>
      <c r="Q128" s="27"/>
      <c r="R128" s="27"/>
    </row>
    <row r="129" spans="2:18" ht="20.100000000000001" customHeight="1">
      <c r="B129" s="210"/>
      <c r="C129" s="211"/>
      <c r="D129" s="212"/>
      <c r="E129" s="213"/>
      <c r="F129" s="61"/>
      <c r="G129" s="101">
        <f t="shared" si="5"/>
        <v>0</v>
      </c>
      <c r="H129" s="102"/>
      <c r="I129" s="102"/>
      <c r="J129" s="102"/>
      <c r="K129" s="102"/>
      <c r="L129" s="120"/>
      <c r="M129" s="61"/>
      <c r="N129" s="62"/>
      <c r="O129" s="60"/>
      <c r="P129" s="27"/>
      <c r="Q129" s="27"/>
      <c r="R129" s="27"/>
    </row>
    <row r="130" spans="2:18" ht="20.100000000000001" customHeight="1">
      <c r="B130" s="210"/>
      <c r="C130" s="211"/>
      <c r="D130" s="212"/>
      <c r="E130" s="213"/>
      <c r="F130" s="61"/>
      <c r="G130" s="101">
        <f t="shared" si="5"/>
        <v>0</v>
      </c>
      <c r="H130" s="102"/>
      <c r="I130" s="102"/>
      <c r="J130" s="102"/>
      <c r="K130" s="102"/>
      <c r="L130" s="120"/>
      <c r="M130" s="61"/>
      <c r="N130" s="62"/>
      <c r="O130" s="60"/>
      <c r="P130" s="27"/>
      <c r="Q130" s="27"/>
      <c r="R130" s="27"/>
    </row>
    <row r="131" spans="2:18" ht="20.100000000000001" customHeight="1">
      <c r="B131" s="210"/>
      <c r="C131" s="211"/>
      <c r="D131" s="212"/>
      <c r="E131" s="213"/>
      <c r="F131" s="61"/>
      <c r="G131" s="101">
        <f t="shared" si="5"/>
        <v>0</v>
      </c>
      <c r="H131" s="102"/>
      <c r="I131" s="102"/>
      <c r="J131" s="102"/>
      <c r="K131" s="102"/>
      <c r="L131" s="120"/>
      <c r="M131" s="61"/>
      <c r="N131" s="62"/>
      <c r="O131" s="60"/>
      <c r="P131" s="27"/>
      <c r="Q131" s="27"/>
      <c r="R131" s="27"/>
    </row>
    <row r="132" spans="2:18" ht="20.100000000000001" customHeight="1">
      <c r="B132" s="210"/>
      <c r="C132" s="211"/>
      <c r="D132" s="212"/>
      <c r="E132" s="213"/>
      <c r="F132" s="61"/>
      <c r="G132" s="101">
        <f t="shared" si="5"/>
        <v>0</v>
      </c>
      <c r="H132" s="102"/>
      <c r="I132" s="102"/>
      <c r="J132" s="102"/>
      <c r="K132" s="102"/>
      <c r="L132" s="120"/>
      <c r="M132" s="61"/>
      <c r="N132" s="62"/>
      <c r="O132" s="60"/>
      <c r="P132" s="27"/>
      <c r="Q132" s="27"/>
      <c r="R132" s="27"/>
    </row>
    <row r="133" spans="2:18" ht="20.100000000000001" customHeight="1">
      <c r="B133" s="210"/>
      <c r="C133" s="211"/>
      <c r="D133" s="212"/>
      <c r="E133" s="213"/>
      <c r="F133" s="61"/>
      <c r="G133" s="101">
        <f t="shared" si="5"/>
        <v>0</v>
      </c>
      <c r="H133" s="102"/>
      <c r="I133" s="102"/>
      <c r="J133" s="102"/>
      <c r="K133" s="102"/>
      <c r="L133" s="120"/>
      <c r="M133" s="61"/>
      <c r="N133" s="62"/>
      <c r="O133" s="60"/>
      <c r="P133" s="27"/>
      <c r="Q133" s="27"/>
      <c r="R133" s="27"/>
    </row>
    <row r="134" spans="2:18" ht="20.100000000000001" customHeight="1">
      <c r="B134" s="210"/>
      <c r="C134" s="211"/>
      <c r="D134" s="212"/>
      <c r="E134" s="213"/>
      <c r="F134" s="61"/>
      <c r="G134" s="101">
        <f t="shared" si="5"/>
        <v>0</v>
      </c>
      <c r="H134" s="102"/>
      <c r="I134" s="102"/>
      <c r="J134" s="102"/>
      <c r="K134" s="102"/>
      <c r="L134" s="120"/>
      <c r="M134" s="61"/>
      <c r="N134" s="62"/>
      <c r="O134" s="60"/>
      <c r="P134" s="27"/>
      <c r="Q134" s="27"/>
      <c r="R134" s="27"/>
    </row>
    <row r="135" spans="2:18" ht="20.100000000000001" customHeight="1">
      <c r="B135" s="210"/>
      <c r="C135" s="211"/>
      <c r="D135" s="212"/>
      <c r="E135" s="213"/>
      <c r="F135" s="61"/>
      <c r="G135" s="101">
        <f t="shared" si="5"/>
        <v>0</v>
      </c>
      <c r="H135" s="102"/>
      <c r="I135" s="102"/>
      <c r="J135" s="102"/>
      <c r="K135" s="102"/>
      <c r="L135" s="120"/>
      <c r="M135" s="61"/>
      <c r="N135" s="62"/>
      <c r="O135" s="60"/>
      <c r="P135" s="27"/>
      <c r="Q135" s="27"/>
      <c r="R135" s="27"/>
    </row>
    <row r="136" spans="2:18" ht="20.100000000000001" customHeight="1">
      <c r="B136" s="210"/>
      <c r="C136" s="211"/>
      <c r="D136" s="212"/>
      <c r="E136" s="213"/>
      <c r="F136" s="61"/>
      <c r="G136" s="101">
        <f t="shared" si="5"/>
        <v>0</v>
      </c>
      <c r="H136" s="102"/>
      <c r="I136" s="102"/>
      <c r="J136" s="102"/>
      <c r="K136" s="102"/>
      <c r="L136" s="120"/>
      <c r="M136" s="61"/>
      <c r="N136" s="62"/>
      <c r="O136" s="60"/>
      <c r="P136" s="27"/>
      <c r="Q136" s="27"/>
      <c r="R136" s="27"/>
    </row>
    <row r="137" spans="2:18" ht="20.100000000000001" customHeight="1">
      <c r="B137" s="210"/>
      <c r="C137" s="211"/>
      <c r="D137" s="212"/>
      <c r="E137" s="213"/>
      <c r="F137" s="61"/>
      <c r="G137" s="101">
        <f t="shared" si="5"/>
        <v>0</v>
      </c>
      <c r="H137" s="102"/>
      <c r="I137" s="102"/>
      <c r="J137" s="102"/>
      <c r="K137" s="102"/>
      <c r="L137" s="120"/>
      <c r="M137" s="61"/>
      <c r="N137" s="62"/>
      <c r="O137" s="60"/>
      <c r="P137" s="27"/>
      <c r="Q137" s="27"/>
      <c r="R137" s="27"/>
    </row>
    <row r="138" spans="2:18" ht="20.100000000000001" customHeight="1">
      <c r="B138" s="210"/>
      <c r="C138" s="211"/>
      <c r="D138" s="212"/>
      <c r="E138" s="213"/>
      <c r="F138" s="61"/>
      <c r="G138" s="101">
        <f t="shared" si="5"/>
        <v>0</v>
      </c>
      <c r="H138" s="102"/>
      <c r="I138" s="102"/>
      <c r="J138" s="102"/>
      <c r="K138" s="102"/>
      <c r="L138" s="120"/>
      <c r="M138" s="61"/>
      <c r="N138" s="62"/>
      <c r="O138" s="60"/>
      <c r="P138" s="27"/>
      <c r="Q138" s="27"/>
      <c r="R138" s="27"/>
    </row>
    <row r="139" spans="2:18" ht="20.100000000000001" customHeight="1">
      <c r="B139" s="210"/>
      <c r="C139" s="211"/>
      <c r="D139" s="212"/>
      <c r="E139" s="213"/>
      <c r="F139" s="61"/>
      <c r="G139" s="101">
        <f t="shared" si="5"/>
        <v>0</v>
      </c>
      <c r="H139" s="102"/>
      <c r="I139" s="102"/>
      <c r="J139" s="102"/>
      <c r="K139" s="102"/>
      <c r="L139" s="120"/>
      <c r="M139" s="61"/>
      <c r="N139" s="62"/>
      <c r="O139" s="60"/>
      <c r="P139" s="27"/>
      <c r="Q139" s="27"/>
      <c r="R139" s="27"/>
    </row>
    <row r="140" spans="2:18" ht="20.100000000000001" customHeight="1">
      <c r="B140" s="210"/>
      <c r="C140" s="211"/>
      <c r="D140" s="212"/>
      <c r="E140" s="213"/>
      <c r="F140" s="61"/>
      <c r="G140" s="101">
        <f t="shared" si="5"/>
        <v>0</v>
      </c>
      <c r="H140" s="102"/>
      <c r="I140" s="102"/>
      <c r="J140" s="102"/>
      <c r="K140" s="102"/>
      <c r="L140" s="120"/>
      <c r="M140" s="61"/>
      <c r="N140" s="62"/>
      <c r="O140" s="60"/>
      <c r="P140" s="27"/>
      <c r="Q140" s="27"/>
      <c r="R140" s="27"/>
    </row>
    <row r="141" spans="2:18" ht="20.100000000000001" customHeight="1">
      <c r="B141" s="234"/>
      <c r="C141" s="235"/>
      <c r="D141" s="236"/>
      <c r="E141" s="237"/>
      <c r="F141" s="63"/>
      <c r="G141" s="103">
        <f t="shared" si="5"/>
        <v>0</v>
      </c>
      <c r="H141" s="104"/>
      <c r="I141" s="104"/>
      <c r="J141" s="104"/>
      <c r="K141" s="104"/>
      <c r="L141" s="121"/>
      <c r="M141" s="63"/>
      <c r="N141" s="64"/>
      <c r="O141" s="60"/>
      <c r="P141" s="27"/>
      <c r="Q141" s="27"/>
      <c r="R141" s="27"/>
    </row>
    <row r="142" spans="2:18" ht="20.100000000000001" customHeight="1" thickBot="1">
      <c r="B142" s="249"/>
      <c r="C142" s="250"/>
      <c r="D142" s="251"/>
      <c r="E142" s="252"/>
      <c r="F142" s="65" t="s">
        <v>64</v>
      </c>
      <c r="G142" s="105">
        <f>G110+SUM(G113:G141)</f>
        <v>0</v>
      </c>
      <c r="H142" s="105">
        <f>H110+SUM(H113:H141)</f>
        <v>0</v>
      </c>
      <c r="I142" s="105">
        <f>I110+SUM(I113:I141)</f>
        <v>0</v>
      </c>
      <c r="J142" s="105">
        <f>J110+SUM(J113:J141)</f>
        <v>0</v>
      </c>
      <c r="K142" s="105">
        <f>K110+SUM(K113:K141)</f>
        <v>0</v>
      </c>
      <c r="L142" s="66"/>
      <c r="M142" s="66"/>
      <c r="N142" s="67"/>
      <c r="O142" s="68"/>
      <c r="P142" s="27"/>
      <c r="Q142" s="27"/>
      <c r="R142" s="27"/>
    </row>
    <row r="143" spans="2:18" ht="20.100000000000001" customHeight="1">
      <c r="B143" s="73"/>
      <c r="C143" s="73"/>
      <c r="D143" s="73"/>
      <c r="E143" s="73"/>
      <c r="P143" s="27"/>
      <c r="Q143" s="27"/>
      <c r="R143" s="27"/>
    </row>
    <row r="144" spans="2:18" ht="20.100000000000001" customHeight="1">
      <c r="P144" s="27"/>
      <c r="Q144" s="27"/>
      <c r="R144" s="27"/>
    </row>
    <row r="145" spans="2:18" ht="20.100000000000001" customHeight="1" thickBot="1">
      <c r="B145" s="47" t="s">
        <v>65</v>
      </c>
      <c r="C145" s="47"/>
      <c r="D145" s="47"/>
      <c r="E145" s="47"/>
      <c r="F145" s="47"/>
      <c r="G145" s="47"/>
      <c r="H145" s="47"/>
      <c r="I145" s="47"/>
      <c r="J145" s="47"/>
      <c r="K145" s="47"/>
      <c r="L145" s="47"/>
      <c r="M145" s="47"/>
      <c r="N145" s="46" t="s">
        <v>34</v>
      </c>
      <c r="O145" s="29"/>
      <c r="P145" s="27"/>
      <c r="Q145" s="27"/>
      <c r="R145" s="27"/>
    </row>
    <row r="146" spans="2:18" ht="20.100000000000001" customHeight="1">
      <c r="B146" s="227"/>
      <c r="C146" s="228"/>
      <c r="D146" s="229"/>
      <c r="E146" s="230"/>
      <c r="F146" s="69" t="s">
        <v>64</v>
      </c>
      <c r="G146" s="106">
        <f t="shared" ref="G146:K146" si="6">G142</f>
        <v>0</v>
      </c>
      <c r="H146" s="106">
        <f t="shared" si="6"/>
        <v>0</v>
      </c>
      <c r="I146" s="106">
        <f t="shared" si="6"/>
        <v>0</v>
      </c>
      <c r="J146" s="106">
        <f t="shared" si="6"/>
        <v>0</v>
      </c>
      <c r="K146" s="106">
        <f t="shared" si="6"/>
        <v>0</v>
      </c>
      <c r="L146" s="70"/>
      <c r="M146" s="70"/>
      <c r="N146" s="71"/>
      <c r="O146" s="68"/>
      <c r="P146" s="27"/>
      <c r="Q146" s="27"/>
      <c r="R146" s="27"/>
    </row>
    <row r="147" spans="2:18" ht="20.100000000000001" customHeight="1">
      <c r="B147" s="231" t="s">
        <v>70</v>
      </c>
      <c r="C147" s="232"/>
      <c r="D147" s="233" t="s">
        <v>59</v>
      </c>
      <c r="E147" s="232"/>
      <c r="F147" s="244" t="s">
        <v>60</v>
      </c>
      <c r="G147" s="244" t="s">
        <v>71</v>
      </c>
      <c r="H147" s="245" t="s">
        <v>72</v>
      </c>
      <c r="I147" s="246"/>
      <c r="J147" s="246"/>
      <c r="K147" s="247"/>
      <c r="L147" s="244" t="s">
        <v>61</v>
      </c>
      <c r="M147" s="244"/>
      <c r="N147" s="248"/>
      <c r="O147" s="72"/>
      <c r="P147" s="27"/>
      <c r="Q147" s="27"/>
      <c r="R147" s="27"/>
    </row>
    <row r="148" spans="2:18" ht="20.100000000000001" customHeight="1">
      <c r="B148" s="217"/>
      <c r="C148" s="218"/>
      <c r="D148" s="220"/>
      <c r="E148" s="218"/>
      <c r="F148" s="222"/>
      <c r="G148" s="222"/>
      <c r="H148" s="55" t="s">
        <v>73</v>
      </c>
      <c r="I148" s="55" t="s">
        <v>74</v>
      </c>
      <c r="J148" s="55" t="s">
        <v>75</v>
      </c>
      <c r="K148" s="55" t="s">
        <v>56</v>
      </c>
      <c r="L148" s="55" t="s">
        <v>62</v>
      </c>
      <c r="M148" s="55" t="s">
        <v>63</v>
      </c>
      <c r="N148" s="56" t="s">
        <v>56</v>
      </c>
      <c r="O148" s="72"/>
      <c r="P148" s="27"/>
      <c r="Q148" s="27"/>
      <c r="R148" s="27"/>
    </row>
    <row r="149" spans="2:18" ht="20.100000000000001" customHeight="1">
      <c r="B149" s="206"/>
      <c r="C149" s="207"/>
      <c r="D149" s="208"/>
      <c r="E149" s="209"/>
      <c r="F149" s="57"/>
      <c r="G149" s="99">
        <f>SUM(H149:K149)</f>
        <v>0</v>
      </c>
      <c r="H149" s="100"/>
      <c r="I149" s="100"/>
      <c r="J149" s="100"/>
      <c r="K149" s="100"/>
      <c r="L149" s="58"/>
      <c r="M149" s="57"/>
      <c r="N149" s="59"/>
      <c r="O149" s="60"/>
      <c r="P149" s="27"/>
      <c r="Q149" s="27"/>
      <c r="R149" s="27"/>
    </row>
    <row r="150" spans="2:18" ht="20.100000000000001" customHeight="1">
      <c r="B150" s="210"/>
      <c r="C150" s="211"/>
      <c r="D150" s="212"/>
      <c r="E150" s="213"/>
      <c r="F150" s="61"/>
      <c r="G150" s="101">
        <f t="shared" ref="G150:G177" si="7">SUM(H150:K150)</f>
        <v>0</v>
      </c>
      <c r="H150" s="102"/>
      <c r="I150" s="102"/>
      <c r="J150" s="102"/>
      <c r="K150" s="102"/>
      <c r="L150" s="120"/>
      <c r="M150" s="61"/>
      <c r="N150" s="62"/>
      <c r="O150" s="60"/>
      <c r="P150" s="27"/>
      <c r="Q150" s="27"/>
      <c r="R150" s="27"/>
    </row>
    <row r="151" spans="2:18" ht="20.100000000000001" customHeight="1">
      <c r="B151" s="210"/>
      <c r="C151" s="211"/>
      <c r="D151" s="212"/>
      <c r="E151" s="213"/>
      <c r="F151" s="61"/>
      <c r="G151" s="101">
        <f t="shared" si="7"/>
        <v>0</v>
      </c>
      <c r="H151" s="102"/>
      <c r="I151" s="102"/>
      <c r="J151" s="102"/>
      <c r="K151" s="102"/>
      <c r="L151" s="120"/>
      <c r="M151" s="61"/>
      <c r="N151" s="62"/>
      <c r="O151" s="60"/>
      <c r="P151" s="27"/>
      <c r="Q151" s="27"/>
      <c r="R151" s="27"/>
    </row>
    <row r="152" spans="2:18" ht="20.100000000000001" customHeight="1">
      <c r="B152" s="210"/>
      <c r="C152" s="211"/>
      <c r="D152" s="212"/>
      <c r="E152" s="213"/>
      <c r="F152" s="61"/>
      <c r="G152" s="101">
        <f t="shared" si="7"/>
        <v>0</v>
      </c>
      <c r="H152" s="102"/>
      <c r="I152" s="102"/>
      <c r="J152" s="102"/>
      <c r="K152" s="102"/>
      <c r="L152" s="120"/>
      <c r="M152" s="61"/>
      <c r="N152" s="62"/>
      <c r="O152" s="60"/>
      <c r="P152" s="27"/>
      <c r="Q152" s="27"/>
      <c r="R152" s="27"/>
    </row>
    <row r="153" spans="2:18" ht="20.100000000000001" customHeight="1">
      <c r="B153" s="210"/>
      <c r="C153" s="211"/>
      <c r="D153" s="212"/>
      <c r="E153" s="213"/>
      <c r="F153" s="61"/>
      <c r="G153" s="101">
        <f t="shared" si="7"/>
        <v>0</v>
      </c>
      <c r="H153" s="102"/>
      <c r="I153" s="102"/>
      <c r="J153" s="102"/>
      <c r="K153" s="102"/>
      <c r="L153" s="120"/>
      <c r="M153" s="61"/>
      <c r="N153" s="62"/>
      <c r="O153" s="60"/>
      <c r="P153" s="27"/>
      <c r="Q153" s="27"/>
      <c r="R153" s="27"/>
    </row>
    <row r="154" spans="2:18" ht="20.100000000000001" customHeight="1">
      <c r="B154" s="210"/>
      <c r="C154" s="211"/>
      <c r="D154" s="212"/>
      <c r="E154" s="213"/>
      <c r="F154" s="61"/>
      <c r="G154" s="101">
        <f t="shared" si="7"/>
        <v>0</v>
      </c>
      <c r="H154" s="102"/>
      <c r="I154" s="102"/>
      <c r="J154" s="102"/>
      <c r="K154" s="102"/>
      <c r="L154" s="120"/>
      <c r="M154" s="61"/>
      <c r="N154" s="62"/>
      <c r="O154" s="60"/>
      <c r="P154" s="27"/>
      <c r="Q154" s="27"/>
      <c r="R154" s="27"/>
    </row>
    <row r="155" spans="2:18" ht="20.100000000000001" customHeight="1">
      <c r="B155" s="210"/>
      <c r="C155" s="211"/>
      <c r="D155" s="212"/>
      <c r="E155" s="213"/>
      <c r="F155" s="61"/>
      <c r="G155" s="101">
        <f t="shared" si="7"/>
        <v>0</v>
      </c>
      <c r="H155" s="102"/>
      <c r="I155" s="102"/>
      <c r="J155" s="102"/>
      <c r="K155" s="102"/>
      <c r="L155" s="120"/>
      <c r="M155" s="61"/>
      <c r="N155" s="62"/>
      <c r="O155" s="60"/>
      <c r="P155" s="27"/>
      <c r="Q155" s="27"/>
      <c r="R155" s="27"/>
    </row>
    <row r="156" spans="2:18" ht="20.100000000000001" customHeight="1">
      <c r="B156" s="210"/>
      <c r="C156" s="211"/>
      <c r="D156" s="212"/>
      <c r="E156" s="213"/>
      <c r="F156" s="61"/>
      <c r="G156" s="101">
        <f t="shared" si="7"/>
        <v>0</v>
      </c>
      <c r="H156" s="102"/>
      <c r="I156" s="102"/>
      <c r="J156" s="102"/>
      <c r="K156" s="102"/>
      <c r="L156" s="120"/>
      <c r="M156" s="61"/>
      <c r="N156" s="62"/>
      <c r="O156" s="60"/>
      <c r="P156" s="27"/>
      <c r="Q156" s="27"/>
      <c r="R156" s="27"/>
    </row>
    <row r="157" spans="2:18" ht="20.100000000000001" customHeight="1">
      <c r="B157" s="210"/>
      <c r="C157" s="211"/>
      <c r="D157" s="212"/>
      <c r="E157" s="213"/>
      <c r="F157" s="61"/>
      <c r="G157" s="101">
        <f t="shared" si="7"/>
        <v>0</v>
      </c>
      <c r="H157" s="102"/>
      <c r="I157" s="102"/>
      <c r="J157" s="102"/>
      <c r="K157" s="102"/>
      <c r="L157" s="120"/>
      <c r="M157" s="61"/>
      <c r="N157" s="62"/>
      <c r="O157" s="60"/>
      <c r="P157" s="27"/>
      <c r="Q157" s="27"/>
      <c r="R157" s="27"/>
    </row>
    <row r="158" spans="2:18" ht="20.100000000000001" customHeight="1">
      <c r="B158" s="210"/>
      <c r="C158" s="211"/>
      <c r="D158" s="212"/>
      <c r="E158" s="213"/>
      <c r="F158" s="61"/>
      <c r="G158" s="101">
        <f t="shared" si="7"/>
        <v>0</v>
      </c>
      <c r="H158" s="102"/>
      <c r="I158" s="102"/>
      <c r="J158" s="102"/>
      <c r="K158" s="102"/>
      <c r="L158" s="120"/>
      <c r="M158" s="61"/>
      <c r="N158" s="62"/>
      <c r="O158" s="60"/>
      <c r="P158" s="27"/>
      <c r="Q158" s="27"/>
      <c r="R158" s="27"/>
    </row>
    <row r="159" spans="2:18" ht="20.100000000000001" customHeight="1">
      <c r="B159" s="210"/>
      <c r="C159" s="211"/>
      <c r="D159" s="212"/>
      <c r="E159" s="213"/>
      <c r="F159" s="61"/>
      <c r="G159" s="101">
        <f t="shared" si="7"/>
        <v>0</v>
      </c>
      <c r="H159" s="102"/>
      <c r="I159" s="102"/>
      <c r="J159" s="102"/>
      <c r="K159" s="102"/>
      <c r="L159" s="120"/>
      <c r="M159" s="61"/>
      <c r="N159" s="62"/>
      <c r="O159" s="60"/>
      <c r="P159" s="27"/>
      <c r="Q159" s="27"/>
      <c r="R159" s="27"/>
    </row>
    <row r="160" spans="2:18" ht="20.100000000000001" customHeight="1">
      <c r="B160" s="210"/>
      <c r="C160" s="211"/>
      <c r="D160" s="212"/>
      <c r="E160" s="213"/>
      <c r="F160" s="61"/>
      <c r="G160" s="101">
        <f t="shared" si="7"/>
        <v>0</v>
      </c>
      <c r="H160" s="102"/>
      <c r="I160" s="102"/>
      <c r="J160" s="102"/>
      <c r="K160" s="102"/>
      <c r="L160" s="120"/>
      <c r="M160" s="61"/>
      <c r="N160" s="62"/>
      <c r="O160" s="60"/>
      <c r="P160" s="27"/>
      <c r="Q160" s="27"/>
      <c r="R160" s="27"/>
    </row>
    <row r="161" spans="2:18" ht="20.100000000000001" customHeight="1">
      <c r="B161" s="210"/>
      <c r="C161" s="211"/>
      <c r="D161" s="212"/>
      <c r="E161" s="213"/>
      <c r="F161" s="61"/>
      <c r="G161" s="101">
        <f t="shared" si="7"/>
        <v>0</v>
      </c>
      <c r="H161" s="102"/>
      <c r="I161" s="102"/>
      <c r="J161" s="102"/>
      <c r="K161" s="102"/>
      <c r="L161" s="120"/>
      <c r="M161" s="61"/>
      <c r="N161" s="62"/>
      <c r="O161" s="60"/>
      <c r="P161" s="27"/>
      <c r="Q161" s="27"/>
      <c r="R161" s="27"/>
    </row>
    <row r="162" spans="2:18" ht="20.100000000000001" customHeight="1">
      <c r="B162" s="210"/>
      <c r="C162" s="211"/>
      <c r="D162" s="212"/>
      <c r="E162" s="213"/>
      <c r="F162" s="61"/>
      <c r="G162" s="101">
        <f t="shared" si="7"/>
        <v>0</v>
      </c>
      <c r="H162" s="102"/>
      <c r="I162" s="102"/>
      <c r="J162" s="102"/>
      <c r="K162" s="102"/>
      <c r="L162" s="120"/>
      <c r="M162" s="61"/>
      <c r="N162" s="62"/>
      <c r="O162" s="60"/>
      <c r="P162" s="27"/>
      <c r="Q162" s="27"/>
      <c r="R162" s="27"/>
    </row>
    <row r="163" spans="2:18" ht="20.100000000000001" customHeight="1">
      <c r="B163" s="210"/>
      <c r="C163" s="211"/>
      <c r="D163" s="212"/>
      <c r="E163" s="213"/>
      <c r="F163" s="61"/>
      <c r="G163" s="101">
        <f t="shared" si="7"/>
        <v>0</v>
      </c>
      <c r="H163" s="102"/>
      <c r="I163" s="102"/>
      <c r="J163" s="102"/>
      <c r="K163" s="102"/>
      <c r="L163" s="120"/>
      <c r="M163" s="61"/>
      <c r="N163" s="62"/>
      <c r="O163" s="60"/>
      <c r="P163" s="27"/>
      <c r="Q163" s="27"/>
      <c r="R163" s="27"/>
    </row>
    <row r="164" spans="2:18" ht="20.100000000000001" customHeight="1">
      <c r="B164" s="210"/>
      <c r="C164" s="211"/>
      <c r="D164" s="212"/>
      <c r="E164" s="213"/>
      <c r="F164" s="61"/>
      <c r="G164" s="101">
        <f t="shared" si="7"/>
        <v>0</v>
      </c>
      <c r="H164" s="102"/>
      <c r="I164" s="102"/>
      <c r="J164" s="102"/>
      <c r="K164" s="102"/>
      <c r="L164" s="120"/>
      <c r="M164" s="61"/>
      <c r="N164" s="62"/>
      <c r="O164" s="60"/>
      <c r="P164" s="27"/>
      <c r="Q164" s="27"/>
      <c r="R164" s="27"/>
    </row>
    <row r="165" spans="2:18" ht="20.100000000000001" customHeight="1">
      <c r="B165" s="210"/>
      <c r="C165" s="211"/>
      <c r="D165" s="212"/>
      <c r="E165" s="213"/>
      <c r="F165" s="61"/>
      <c r="G165" s="101">
        <f t="shared" si="7"/>
        <v>0</v>
      </c>
      <c r="H165" s="102"/>
      <c r="I165" s="102"/>
      <c r="J165" s="102"/>
      <c r="K165" s="102"/>
      <c r="L165" s="120"/>
      <c r="M165" s="61"/>
      <c r="N165" s="62"/>
      <c r="O165" s="60"/>
      <c r="P165" s="27"/>
      <c r="Q165" s="27"/>
      <c r="R165" s="27"/>
    </row>
    <row r="166" spans="2:18" ht="20.100000000000001" customHeight="1">
      <c r="B166" s="210"/>
      <c r="C166" s="211"/>
      <c r="D166" s="212"/>
      <c r="E166" s="213"/>
      <c r="F166" s="61"/>
      <c r="G166" s="101">
        <f t="shared" si="7"/>
        <v>0</v>
      </c>
      <c r="H166" s="102"/>
      <c r="I166" s="102"/>
      <c r="J166" s="102"/>
      <c r="K166" s="102"/>
      <c r="L166" s="120"/>
      <c r="M166" s="61"/>
      <c r="N166" s="62"/>
      <c r="O166" s="60"/>
      <c r="P166" s="27"/>
      <c r="Q166" s="27"/>
      <c r="R166" s="27"/>
    </row>
    <row r="167" spans="2:18" ht="20.100000000000001" customHeight="1">
      <c r="B167" s="210"/>
      <c r="C167" s="211"/>
      <c r="D167" s="212"/>
      <c r="E167" s="213"/>
      <c r="F167" s="61"/>
      <c r="G167" s="101">
        <f t="shared" si="7"/>
        <v>0</v>
      </c>
      <c r="H167" s="102"/>
      <c r="I167" s="102"/>
      <c r="J167" s="102"/>
      <c r="K167" s="102"/>
      <c r="L167" s="120"/>
      <c r="M167" s="61"/>
      <c r="N167" s="62"/>
      <c r="O167" s="60"/>
      <c r="P167" s="27"/>
      <c r="Q167" s="27"/>
      <c r="R167" s="27"/>
    </row>
    <row r="168" spans="2:18" ht="20.100000000000001" customHeight="1">
      <c r="B168" s="210"/>
      <c r="C168" s="211"/>
      <c r="D168" s="212"/>
      <c r="E168" s="213"/>
      <c r="F168" s="61"/>
      <c r="G168" s="101">
        <f t="shared" si="7"/>
        <v>0</v>
      </c>
      <c r="H168" s="102"/>
      <c r="I168" s="102"/>
      <c r="J168" s="102"/>
      <c r="K168" s="102"/>
      <c r="L168" s="120"/>
      <c r="M168" s="61"/>
      <c r="N168" s="62"/>
      <c r="O168" s="60"/>
      <c r="P168" s="27"/>
      <c r="Q168" s="27"/>
      <c r="R168" s="27"/>
    </row>
    <row r="169" spans="2:18" ht="20.100000000000001" customHeight="1">
      <c r="B169" s="210"/>
      <c r="C169" s="211"/>
      <c r="D169" s="212"/>
      <c r="E169" s="213"/>
      <c r="F169" s="61"/>
      <c r="G169" s="101">
        <f t="shared" si="7"/>
        <v>0</v>
      </c>
      <c r="H169" s="102"/>
      <c r="I169" s="102"/>
      <c r="J169" s="102"/>
      <c r="K169" s="102"/>
      <c r="L169" s="120"/>
      <c r="M169" s="61"/>
      <c r="N169" s="62"/>
      <c r="O169" s="60"/>
      <c r="P169" s="27"/>
      <c r="Q169" s="27"/>
      <c r="R169" s="27"/>
    </row>
    <row r="170" spans="2:18" ht="20.100000000000001" customHeight="1">
      <c r="B170" s="210"/>
      <c r="C170" s="211"/>
      <c r="D170" s="212"/>
      <c r="E170" s="213"/>
      <c r="F170" s="61"/>
      <c r="G170" s="101">
        <f t="shared" si="7"/>
        <v>0</v>
      </c>
      <c r="H170" s="102"/>
      <c r="I170" s="102"/>
      <c r="J170" s="102"/>
      <c r="K170" s="102"/>
      <c r="L170" s="120"/>
      <c r="M170" s="61"/>
      <c r="N170" s="62"/>
      <c r="O170" s="60"/>
      <c r="P170" s="27"/>
      <c r="Q170" s="27"/>
      <c r="R170" s="27"/>
    </row>
    <row r="171" spans="2:18" ht="20.100000000000001" customHeight="1">
      <c r="B171" s="210"/>
      <c r="C171" s="211"/>
      <c r="D171" s="212"/>
      <c r="E171" s="213"/>
      <c r="F171" s="61"/>
      <c r="G171" s="101">
        <f t="shared" si="7"/>
        <v>0</v>
      </c>
      <c r="H171" s="102"/>
      <c r="I171" s="102"/>
      <c r="J171" s="102"/>
      <c r="K171" s="102"/>
      <c r="L171" s="120"/>
      <c r="M171" s="61"/>
      <c r="N171" s="62"/>
      <c r="O171" s="60"/>
      <c r="P171" s="27"/>
      <c r="Q171" s="27"/>
      <c r="R171" s="27"/>
    </row>
    <row r="172" spans="2:18" ht="20.100000000000001" customHeight="1">
      <c r="B172" s="210"/>
      <c r="C172" s="211"/>
      <c r="D172" s="212"/>
      <c r="E172" s="213"/>
      <c r="F172" s="61"/>
      <c r="G172" s="101">
        <f t="shared" si="7"/>
        <v>0</v>
      </c>
      <c r="H172" s="102"/>
      <c r="I172" s="102"/>
      <c r="J172" s="102"/>
      <c r="K172" s="102"/>
      <c r="L172" s="120"/>
      <c r="M172" s="61"/>
      <c r="N172" s="62"/>
      <c r="O172" s="60"/>
      <c r="P172" s="27"/>
      <c r="Q172" s="27"/>
      <c r="R172" s="27"/>
    </row>
    <row r="173" spans="2:18" ht="20.100000000000001" customHeight="1">
      <c r="B173" s="210"/>
      <c r="C173" s="211"/>
      <c r="D173" s="212"/>
      <c r="E173" s="213"/>
      <c r="F173" s="61"/>
      <c r="G173" s="101">
        <f t="shared" si="7"/>
        <v>0</v>
      </c>
      <c r="H173" s="102"/>
      <c r="I173" s="102"/>
      <c r="J173" s="102"/>
      <c r="K173" s="102"/>
      <c r="L173" s="120"/>
      <c r="M173" s="61"/>
      <c r="N173" s="62"/>
      <c r="O173" s="60"/>
      <c r="P173" s="27"/>
      <c r="Q173" s="27"/>
      <c r="R173" s="27"/>
    </row>
    <row r="174" spans="2:18" ht="20.100000000000001" customHeight="1">
      <c r="B174" s="210"/>
      <c r="C174" s="211"/>
      <c r="D174" s="212"/>
      <c r="E174" s="213"/>
      <c r="F174" s="61"/>
      <c r="G174" s="101">
        <f t="shared" si="7"/>
        <v>0</v>
      </c>
      <c r="H174" s="102"/>
      <c r="I174" s="102"/>
      <c r="J174" s="102"/>
      <c r="K174" s="102"/>
      <c r="L174" s="120"/>
      <c r="M174" s="61"/>
      <c r="N174" s="62"/>
      <c r="O174" s="60"/>
      <c r="P174" s="27"/>
      <c r="Q174" s="27"/>
      <c r="R174" s="27"/>
    </row>
    <row r="175" spans="2:18" ht="20.100000000000001" customHeight="1">
      <c r="B175" s="210"/>
      <c r="C175" s="211"/>
      <c r="D175" s="212"/>
      <c r="E175" s="213"/>
      <c r="F175" s="61"/>
      <c r="G175" s="101">
        <f t="shared" si="7"/>
        <v>0</v>
      </c>
      <c r="H175" s="102"/>
      <c r="I175" s="102"/>
      <c r="J175" s="102"/>
      <c r="K175" s="102"/>
      <c r="L175" s="120"/>
      <c r="M175" s="61"/>
      <c r="N175" s="62"/>
      <c r="O175" s="60"/>
      <c r="P175" s="27"/>
      <c r="Q175" s="27"/>
      <c r="R175" s="27"/>
    </row>
    <row r="176" spans="2:18" ht="20.100000000000001" customHeight="1">
      <c r="B176" s="210"/>
      <c r="C176" s="211"/>
      <c r="D176" s="212"/>
      <c r="E176" s="213"/>
      <c r="F176" s="61"/>
      <c r="G176" s="101">
        <f t="shared" si="7"/>
        <v>0</v>
      </c>
      <c r="H176" s="102"/>
      <c r="I176" s="102"/>
      <c r="J176" s="102"/>
      <c r="K176" s="102"/>
      <c r="L176" s="120"/>
      <c r="M176" s="61"/>
      <c r="N176" s="62"/>
      <c r="O176" s="60"/>
      <c r="P176" s="27"/>
      <c r="Q176" s="27"/>
      <c r="R176" s="27"/>
    </row>
    <row r="177" spans="2:18" ht="20.100000000000001" customHeight="1">
      <c r="B177" s="234"/>
      <c r="C177" s="235"/>
      <c r="D177" s="236"/>
      <c r="E177" s="237"/>
      <c r="F177" s="63"/>
      <c r="G177" s="103">
        <f t="shared" si="7"/>
        <v>0</v>
      </c>
      <c r="H177" s="104"/>
      <c r="I177" s="104"/>
      <c r="J177" s="104"/>
      <c r="K177" s="104"/>
      <c r="L177" s="121"/>
      <c r="M177" s="63"/>
      <c r="N177" s="64"/>
      <c r="O177" s="60"/>
      <c r="P177" s="27"/>
      <c r="Q177" s="27"/>
      <c r="R177" s="27"/>
    </row>
    <row r="178" spans="2:18" ht="20.100000000000001" customHeight="1" thickBot="1">
      <c r="B178" s="249"/>
      <c r="C178" s="250"/>
      <c r="D178" s="251"/>
      <c r="E178" s="252"/>
      <c r="F178" s="65" t="s">
        <v>64</v>
      </c>
      <c r="G178" s="105">
        <f>G146+SUM(G149:G177)</f>
        <v>0</v>
      </c>
      <c r="H178" s="105">
        <f>H146+SUM(H149:H177)</f>
        <v>0</v>
      </c>
      <c r="I178" s="105">
        <f>I146+SUM(I149:I177)</f>
        <v>0</v>
      </c>
      <c r="J178" s="105">
        <f>J146+SUM(J149:J177)</f>
        <v>0</v>
      </c>
      <c r="K178" s="105">
        <f>K146+SUM(K149:K177)</f>
        <v>0</v>
      </c>
      <c r="L178" s="66"/>
      <c r="M178" s="66"/>
      <c r="N178" s="67"/>
      <c r="O178" s="68"/>
      <c r="P178" s="27"/>
      <c r="Q178" s="27"/>
      <c r="R178" s="27"/>
    </row>
    <row r="179" spans="2:18" ht="20.100000000000001" customHeight="1">
      <c r="B179" s="73"/>
      <c r="C179" s="73"/>
      <c r="D179" s="73"/>
      <c r="E179" s="73"/>
      <c r="P179" s="27"/>
      <c r="Q179" s="27"/>
      <c r="R179" s="27"/>
    </row>
    <row r="180" spans="2:18" ht="20.100000000000001" customHeight="1">
      <c r="P180" s="27"/>
      <c r="Q180" s="27"/>
      <c r="R180" s="27"/>
    </row>
    <row r="181" spans="2:18" ht="20.100000000000001" customHeight="1" thickBot="1">
      <c r="B181" s="47" t="s">
        <v>65</v>
      </c>
      <c r="C181" s="47"/>
      <c r="D181" s="47"/>
      <c r="E181" s="47"/>
      <c r="F181" s="47"/>
      <c r="G181" s="47"/>
      <c r="H181" s="47"/>
      <c r="I181" s="47"/>
      <c r="J181" s="47"/>
      <c r="K181" s="47"/>
      <c r="L181" s="47"/>
      <c r="M181" s="47"/>
      <c r="N181" s="46" t="s">
        <v>34</v>
      </c>
      <c r="O181" s="29"/>
      <c r="P181" s="27"/>
      <c r="Q181" s="27"/>
      <c r="R181" s="27"/>
    </row>
    <row r="182" spans="2:18" ht="20.100000000000001" customHeight="1">
      <c r="B182" s="227"/>
      <c r="C182" s="228"/>
      <c r="D182" s="229"/>
      <c r="E182" s="230"/>
      <c r="F182" s="69" t="s">
        <v>64</v>
      </c>
      <c r="G182" s="106">
        <f t="shared" ref="G182:K182" si="8">G178</f>
        <v>0</v>
      </c>
      <c r="H182" s="106">
        <f t="shared" si="8"/>
        <v>0</v>
      </c>
      <c r="I182" s="106">
        <f t="shared" si="8"/>
        <v>0</v>
      </c>
      <c r="J182" s="106">
        <f t="shared" si="8"/>
        <v>0</v>
      </c>
      <c r="K182" s="106">
        <f t="shared" si="8"/>
        <v>0</v>
      </c>
      <c r="L182" s="70"/>
      <c r="M182" s="70"/>
      <c r="N182" s="71"/>
      <c r="O182" s="68"/>
      <c r="P182" s="27"/>
      <c r="Q182" s="27"/>
      <c r="R182" s="27"/>
    </row>
    <row r="183" spans="2:18" ht="20.100000000000001" customHeight="1">
      <c r="B183" s="231" t="s">
        <v>70</v>
      </c>
      <c r="C183" s="232"/>
      <c r="D183" s="233" t="s">
        <v>59</v>
      </c>
      <c r="E183" s="232"/>
      <c r="F183" s="244" t="s">
        <v>60</v>
      </c>
      <c r="G183" s="244" t="s">
        <v>71</v>
      </c>
      <c r="H183" s="245" t="s">
        <v>72</v>
      </c>
      <c r="I183" s="246"/>
      <c r="J183" s="246"/>
      <c r="K183" s="247"/>
      <c r="L183" s="244" t="s">
        <v>61</v>
      </c>
      <c r="M183" s="244"/>
      <c r="N183" s="248"/>
      <c r="O183" s="72"/>
      <c r="P183" s="27"/>
      <c r="Q183" s="27"/>
      <c r="R183" s="27"/>
    </row>
    <row r="184" spans="2:18" ht="20.100000000000001" customHeight="1">
      <c r="B184" s="217"/>
      <c r="C184" s="218"/>
      <c r="D184" s="220"/>
      <c r="E184" s="218"/>
      <c r="F184" s="222"/>
      <c r="G184" s="222"/>
      <c r="H184" s="55" t="s">
        <v>73</v>
      </c>
      <c r="I184" s="55" t="s">
        <v>74</v>
      </c>
      <c r="J184" s="55" t="s">
        <v>75</v>
      </c>
      <c r="K184" s="55" t="s">
        <v>56</v>
      </c>
      <c r="L184" s="55" t="s">
        <v>62</v>
      </c>
      <c r="M184" s="55" t="s">
        <v>63</v>
      </c>
      <c r="N184" s="56" t="s">
        <v>56</v>
      </c>
      <c r="O184" s="72"/>
      <c r="P184" s="27"/>
      <c r="Q184" s="27"/>
      <c r="R184" s="27"/>
    </row>
    <row r="185" spans="2:18" ht="20.100000000000001" customHeight="1">
      <c r="B185" s="206"/>
      <c r="C185" s="207"/>
      <c r="D185" s="208"/>
      <c r="E185" s="209"/>
      <c r="F185" s="57"/>
      <c r="G185" s="99">
        <f>SUM(H185:K185)</f>
        <v>0</v>
      </c>
      <c r="H185" s="100"/>
      <c r="I185" s="100"/>
      <c r="J185" s="100"/>
      <c r="K185" s="100"/>
      <c r="L185" s="58"/>
      <c r="M185" s="57"/>
      <c r="N185" s="59"/>
      <c r="O185" s="60"/>
      <c r="P185" s="27"/>
      <c r="Q185" s="27"/>
      <c r="R185" s="27"/>
    </row>
    <row r="186" spans="2:18" ht="20.100000000000001" customHeight="1">
      <c r="B186" s="210"/>
      <c r="C186" s="211"/>
      <c r="D186" s="212"/>
      <c r="E186" s="213"/>
      <c r="F186" s="61"/>
      <c r="G186" s="101">
        <f t="shared" ref="G186:G213" si="9">SUM(H186:K186)</f>
        <v>0</v>
      </c>
      <c r="H186" s="102"/>
      <c r="I186" s="102"/>
      <c r="J186" s="102"/>
      <c r="K186" s="102"/>
      <c r="L186" s="120"/>
      <c r="M186" s="61"/>
      <c r="N186" s="62"/>
      <c r="O186" s="60"/>
      <c r="P186" s="27"/>
      <c r="Q186" s="27"/>
      <c r="R186" s="27"/>
    </row>
    <row r="187" spans="2:18" ht="20.100000000000001" customHeight="1">
      <c r="B187" s="210"/>
      <c r="C187" s="211"/>
      <c r="D187" s="212"/>
      <c r="E187" s="213"/>
      <c r="F187" s="61"/>
      <c r="G187" s="101">
        <f t="shared" si="9"/>
        <v>0</v>
      </c>
      <c r="H187" s="102"/>
      <c r="I187" s="102"/>
      <c r="J187" s="102"/>
      <c r="K187" s="102"/>
      <c r="L187" s="120"/>
      <c r="M187" s="61"/>
      <c r="N187" s="62"/>
      <c r="O187" s="60"/>
      <c r="P187" s="27"/>
      <c r="Q187" s="27"/>
      <c r="R187" s="27"/>
    </row>
    <row r="188" spans="2:18" ht="20.100000000000001" customHeight="1">
      <c r="B188" s="210"/>
      <c r="C188" s="211"/>
      <c r="D188" s="212"/>
      <c r="E188" s="213"/>
      <c r="F188" s="61"/>
      <c r="G188" s="101">
        <f t="shared" si="9"/>
        <v>0</v>
      </c>
      <c r="H188" s="102"/>
      <c r="I188" s="102"/>
      <c r="J188" s="102"/>
      <c r="K188" s="102"/>
      <c r="L188" s="120"/>
      <c r="M188" s="61"/>
      <c r="N188" s="62"/>
      <c r="O188" s="60"/>
      <c r="P188" s="27"/>
      <c r="Q188" s="27"/>
      <c r="R188" s="27"/>
    </row>
    <row r="189" spans="2:18" ht="20.100000000000001" customHeight="1">
      <c r="B189" s="210"/>
      <c r="C189" s="211"/>
      <c r="D189" s="212"/>
      <c r="E189" s="213"/>
      <c r="F189" s="61"/>
      <c r="G189" s="101">
        <f t="shared" si="9"/>
        <v>0</v>
      </c>
      <c r="H189" s="102"/>
      <c r="I189" s="102"/>
      <c r="J189" s="102"/>
      <c r="K189" s="102"/>
      <c r="L189" s="120"/>
      <c r="M189" s="61"/>
      <c r="N189" s="62"/>
      <c r="O189" s="60"/>
      <c r="P189" s="27"/>
      <c r="Q189" s="27"/>
      <c r="R189" s="27"/>
    </row>
    <row r="190" spans="2:18" ht="20.100000000000001" customHeight="1">
      <c r="B190" s="210"/>
      <c r="C190" s="211"/>
      <c r="D190" s="212"/>
      <c r="E190" s="213"/>
      <c r="F190" s="61"/>
      <c r="G190" s="101">
        <f t="shared" si="9"/>
        <v>0</v>
      </c>
      <c r="H190" s="102"/>
      <c r="I190" s="102"/>
      <c r="J190" s="102"/>
      <c r="K190" s="102"/>
      <c r="L190" s="120"/>
      <c r="M190" s="61"/>
      <c r="N190" s="62"/>
      <c r="O190" s="60"/>
      <c r="P190" s="27"/>
      <c r="Q190" s="27"/>
      <c r="R190" s="27"/>
    </row>
    <row r="191" spans="2:18" ht="20.100000000000001" customHeight="1">
      <c r="B191" s="210"/>
      <c r="C191" s="211"/>
      <c r="D191" s="212"/>
      <c r="E191" s="213"/>
      <c r="F191" s="61"/>
      <c r="G191" s="101">
        <f t="shared" si="9"/>
        <v>0</v>
      </c>
      <c r="H191" s="102"/>
      <c r="I191" s="102"/>
      <c r="J191" s="102"/>
      <c r="K191" s="102"/>
      <c r="L191" s="120"/>
      <c r="M191" s="61"/>
      <c r="N191" s="62"/>
      <c r="O191" s="60"/>
      <c r="P191" s="27"/>
      <c r="Q191" s="27"/>
      <c r="R191" s="27"/>
    </row>
    <row r="192" spans="2:18" ht="20.100000000000001" customHeight="1">
      <c r="B192" s="210"/>
      <c r="C192" s="211"/>
      <c r="D192" s="212"/>
      <c r="E192" s="213"/>
      <c r="F192" s="61"/>
      <c r="G192" s="101">
        <f t="shared" si="9"/>
        <v>0</v>
      </c>
      <c r="H192" s="102"/>
      <c r="I192" s="102"/>
      <c r="J192" s="102"/>
      <c r="K192" s="102"/>
      <c r="L192" s="120"/>
      <c r="M192" s="61"/>
      <c r="N192" s="62"/>
      <c r="O192" s="60"/>
      <c r="P192" s="27"/>
      <c r="Q192" s="27"/>
      <c r="R192" s="27"/>
    </row>
    <row r="193" spans="2:18" ht="20.100000000000001" customHeight="1">
      <c r="B193" s="210"/>
      <c r="C193" s="211"/>
      <c r="D193" s="212"/>
      <c r="E193" s="213"/>
      <c r="F193" s="61"/>
      <c r="G193" s="101">
        <f t="shared" si="9"/>
        <v>0</v>
      </c>
      <c r="H193" s="102"/>
      <c r="I193" s="102"/>
      <c r="J193" s="102"/>
      <c r="K193" s="102"/>
      <c r="L193" s="120"/>
      <c r="M193" s="61"/>
      <c r="N193" s="62"/>
      <c r="O193" s="60"/>
      <c r="P193" s="27"/>
      <c r="Q193" s="27"/>
      <c r="R193" s="27"/>
    </row>
    <row r="194" spans="2:18" ht="20.100000000000001" customHeight="1">
      <c r="B194" s="210"/>
      <c r="C194" s="211"/>
      <c r="D194" s="212"/>
      <c r="E194" s="213"/>
      <c r="F194" s="61"/>
      <c r="G194" s="101">
        <f t="shared" si="9"/>
        <v>0</v>
      </c>
      <c r="H194" s="102"/>
      <c r="I194" s="102"/>
      <c r="J194" s="102"/>
      <c r="K194" s="102"/>
      <c r="L194" s="120"/>
      <c r="M194" s="61"/>
      <c r="N194" s="62"/>
      <c r="O194" s="60"/>
      <c r="P194" s="27"/>
      <c r="Q194" s="27"/>
      <c r="R194" s="27"/>
    </row>
    <row r="195" spans="2:18" ht="20.100000000000001" customHeight="1">
      <c r="B195" s="210"/>
      <c r="C195" s="211"/>
      <c r="D195" s="212"/>
      <c r="E195" s="213"/>
      <c r="F195" s="61"/>
      <c r="G195" s="101">
        <f t="shared" si="9"/>
        <v>0</v>
      </c>
      <c r="H195" s="102"/>
      <c r="I195" s="102"/>
      <c r="J195" s="102"/>
      <c r="K195" s="102"/>
      <c r="L195" s="120"/>
      <c r="M195" s="61"/>
      <c r="N195" s="62"/>
      <c r="O195" s="60"/>
      <c r="P195" s="27"/>
      <c r="Q195" s="27"/>
      <c r="R195" s="27"/>
    </row>
    <row r="196" spans="2:18" ht="20.100000000000001" customHeight="1">
      <c r="B196" s="210"/>
      <c r="C196" s="211"/>
      <c r="D196" s="212"/>
      <c r="E196" s="213"/>
      <c r="F196" s="61"/>
      <c r="G196" s="101">
        <f t="shared" si="9"/>
        <v>0</v>
      </c>
      <c r="H196" s="102"/>
      <c r="I196" s="102"/>
      <c r="J196" s="102"/>
      <c r="K196" s="102"/>
      <c r="L196" s="120"/>
      <c r="M196" s="61"/>
      <c r="N196" s="62"/>
      <c r="O196" s="60"/>
      <c r="P196" s="27"/>
      <c r="Q196" s="27"/>
      <c r="R196" s="27"/>
    </row>
    <row r="197" spans="2:18" ht="20.100000000000001" customHeight="1">
      <c r="B197" s="210"/>
      <c r="C197" s="211"/>
      <c r="D197" s="212"/>
      <c r="E197" s="213"/>
      <c r="F197" s="61"/>
      <c r="G197" s="101">
        <f t="shared" si="9"/>
        <v>0</v>
      </c>
      <c r="H197" s="102"/>
      <c r="I197" s="102"/>
      <c r="J197" s="102"/>
      <c r="K197" s="102"/>
      <c r="L197" s="120"/>
      <c r="M197" s="61"/>
      <c r="N197" s="62"/>
      <c r="O197" s="60"/>
      <c r="P197" s="27"/>
      <c r="Q197" s="27"/>
      <c r="R197" s="27"/>
    </row>
    <row r="198" spans="2:18" ht="20.100000000000001" customHeight="1">
      <c r="B198" s="210"/>
      <c r="C198" s="211"/>
      <c r="D198" s="212"/>
      <c r="E198" s="213"/>
      <c r="F198" s="61"/>
      <c r="G198" s="101">
        <f t="shared" si="9"/>
        <v>0</v>
      </c>
      <c r="H198" s="102"/>
      <c r="I198" s="102"/>
      <c r="J198" s="102"/>
      <c r="K198" s="102"/>
      <c r="L198" s="120"/>
      <c r="M198" s="61"/>
      <c r="N198" s="62"/>
      <c r="O198" s="60"/>
      <c r="P198" s="27"/>
      <c r="Q198" s="27"/>
      <c r="R198" s="27"/>
    </row>
    <row r="199" spans="2:18" ht="20.100000000000001" customHeight="1">
      <c r="B199" s="210"/>
      <c r="C199" s="211"/>
      <c r="D199" s="212"/>
      <c r="E199" s="213"/>
      <c r="F199" s="61"/>
      <c r="G199" s="101">
        <f t="shared" si="9"/>
        <v>0</v>
      </c>
      <c r="H199" s="102"/>
      <c r="I199" s="102"/>
      <c r="J199" s="102"/>
      <c r="K199" s="102"/>
      <c r="L199" s="120"/>
      <c r="M199" s="61"/>
      <c r="N199" s="62"/>
      <c r="O199" s="60"/>
      <c r="P199" s="27"/>
      <c r="Q199" s="27"/>
      <c r="R199" s="27"/>
    </row>
    <row r="200" spans="2:18" ht="20.100000000000001" customHeight="1">
      <c r="B200" s="210"/>
      <c r="C200" s="211"/>
      <c r="D200" s="212"/>
      <c r="E200" s="213"/>
      <c r="F200" s="61"/>
      <c r="G200" s="101">
        <f t="shared" si="9"/>
        <v>0</v>
      </c>
      <c r="H200" s="102"/>
      <c r="I200" s="102"/>
      <c r="J200" s="102"/>
      <c r="K200" s="102"/>
      <c r="L200" s="120"/>
      <c r="M200" s="61"/>
      <c r="N200" s="62"/>
      <c r="O200" s="60"/>
      <c r="P200" s="27"/>
      <c r="Q200" s="27"/>
      <c r="R200" s="27"/>
    </row>
    <row r="201" spans="2:18" ht="20.100000000000001" customHeight="1">
      <c r="B201" s="210"/>
      <c r="C201" s="211"/>
      <c r="D201" s="212"/>
      <c r="E201" s="213"/>
      <c r="F201" s="61"/>
      <c r="G201" s="101">
        <f t="shared" si="9"/>
        <v>0</v>
      </c>
      <c r="H201" s="102"/>
      <c r="I201" s="102"/>
      <c r="J201" s="102"/>
      <c r="K201" s="102"/>
      <c r="L201" s="120"/>
      <c r="M201" s="61"/>
      <c r="N201" s="62"/>
      <c r="O201" s="60"/>
      <c r="P201" s="27"/>
      <c r="Q201" s="27"/>
      <c r="R201" s="27"/>
    </row>
    <row r="202" spans="2:18" ht="20.100000000000001" customHeight="1">
      <c r="B202" s="210"/>
      <c r="C202" s="211"/>
      <c r="D202" s="212"/>
      <c r="E202" s="213"/>
      <c r="F202" s="61"/>
      <c r="G202" s="101">
        <f t="shared" si="9"/>
        <v>0</v>
      </c>
      <c r="H202" s="102"/>
      <c r="I202" s="102"/>
      <c r="J202" s="102"/>
      <c r="K202" s="102"/>
      <c r="L202" s="120"/>
      <c r="M202" s="61"/>
      <c r="N202" s="62"/>
      <c r="O202" s="60"/>
      <c r="P202" s="27"/>
      <c r="Q202" s="27"/>
      <c r="R202" s="27"/>
    </row>
    <row r="203" spans="2:18" ht="20.100000000000001" customHeight="1">
      <c r="B203" s="210"/>
      <c r="C203" s="211"/>
      <c r="D203" s="212"/>
      <c r="E203" s="213"/>
      <c r="F203" s="61"/>
      <c r="G203" s="101">
        <f t="shared" si="9"/>
        <v>0</v>
      </c>
      <c r="H203" s="102"/>
      <c r="I203" s="102"/>
      <c r="J203" s="102"/>
      <c r="K203" s="102"/>
      <c r="L203" s="120"/>
      <c r="M203" s="61"/>
      <c r="N203" s="62"/>
      <c r="O203" s="60"/>
      <c r="P203" s="27"/>
      <c r="Q203" s="27"/>
      <c r="R203" s="27"/>
    </row>
    <row r="204" spans="2:18" ht="20.100000000000001" customHeight="1">
      <c r="B204" s="210"/>
      <c r="C204" s="211"/>
      <c r="D204" s="212"/>
      <c r="E204" s="213"/>
      <c r="F204" s="61"/>
      <c r="G204" s="101">
        <f t="shared" si="9"/>
        <v>0</v>
      </c>
      <c r="H204" s="102"/>
      <c r="I204" s="102"/>
      <c r="J204" s="102"/>
      <c r="K204" s="102"/>
      <c r="L204" s="120"/>
      <c r="M204" s="61"/>
      <c r="N204" s="62"/>
      <c r="O204" s="60"/>
      <c r="P204" s="27"/>
      <c r="Q204" s="27"/>
      <c r="R204" s="27"/>
    </row>
    <row r="205" spans="2:18" ht="20.100000000000001" customHeight="1">
      <c r="B205" s="210"/>
      <c r="C205" s="211"/>
      <c r="D205" s="212"/>
      <c r="E205" s="213"/>
      <c r="F205" s="61"/>
      <c r="G205" s="101">
        <f t="shared" si="9"/>
        <v>0</v>
      </c>
      <c r="H205" s="102"/>
      <c r="I205" s="102"/>
      <c r="J205" s="102"/>
      <c r="K205" s="102"/>
      <c r="L205" s="120"/>
      <c r="M205" s="61"/>
      <c r="N205" s="62"/>
      <c r="O205" s="60"/>
      <c r="P205" s="27"/>
      <c r="Q205" s="27"/>
      <c r="R205" s="27"/>
    </row>
    <row r="206" spans="2:18" ht="20.100000000000001" customHeight="1">
      <c r="B206" s="210"/>
      <c r="C206" s="211"/>
      <c r="D206" s="212"/>
      <c r="E206" s="213"/>
      <c r="F206" s="61"/>
      <c r="G206" s="101">
        <f t="shared" si="9"/>
        <v>0</v>
      </c>
      <c r="H206" s="102"/>
      <c r="I206" s="102"/>
      <c r="J206" s="102"/>
      <c r="K206" s="102"/>
      <c r="L206" s="120"/>
      <c r="M206" s="61"/>
      <c r="N206" s="62"/>
      <c r="O206" s="60"/>
      <c r="P206" s="27"/>
      <c r="Q206" s="27"/>
      <c r="R206" s="27"/>
    </row>
    <row r="207" spans="2:18" ht="20.100000000000001" customHeight="1">
      <c r="B207" s="210"/>
      <c r="C207" s="211"/>
      <c r="D207" s="212"/>
      <c r="E207" s="213"/>
      <c r="F207" s="61"/>
      <c r="G207" s="101">
        <f t="shared" si="9"/>
        <v>0</v>
      </c>
      <c r="H207" s="102"/>
      <c r="I207" s="102"/>
      <c r="J207" s="102"/>
      <c r="K207" s="102"/>
      <c r="L207" s="120"/>
      <c r="M207" s="61"/>
      <c r="N207" s="62"/>
      <c r="O207" s="60"/>
      <c r="P207" s="27"/>
      <c r="Q207" s="27"/>
      <c r="R207" s="27"/>
    </row>
    <row r="208" spans="2:18" ht="20.100000000000001" customHeight="1">
      <c r="B208" s="210"/>
      <c r="C208" s="211"/>
      <c r="D208" s="212"/>
      <c r="E208" s="213"/>
      <c r="F208" s="61"/>
      <c r="G208" s="101">
        <f t="shared" si="9"/>
        <v>0</v>
      </c>
      <c r="H208" s="102"/>
      <c r="I208" s="102"/>
      <c r="J208" s="102"/>
      <c r="K208" s="102"/>
      <c r="L208" s="120"/>
      <c r="M208" s="61"/>
      <c r="N208" s="62"/>
      <c r="O208" s="60"/>
      <c r="P208" s="27"/>
      <c r="Q208" s="27"/>
      <c r="R208" s="27"/>
    </row>
    <row r="209" spans="2:18" ht="20.100000000000001" customHeight="1">
      <c r="B209" s="210"/>
      <c r="C209" s="211"/>
      <c r="D209" s="212"/>
      <c r="E209" s="213"/>
      <c r="F209" s="61"/>
      <c r="G209" s="101">
        <f t="shared" si="9"/>
        <v>0</v>
      </c>
      <c r="H209" s="102"/>
      <c r="I209" s="102"/>
      <c r="J209" s="102"/>
      <c r="K209" s="102"/>
      <c r="L209" s="120"/>
      <c r="M209" s="61"/>
      <c r="N209" s="62"/>
      <c r="O209" s="60"/>
      <c r="P209" s="27"/>
      <c r="Q209" s="27"/>
      <c r="R209" s="27"/>
    </row>
    <row r="210" spans="2:18" ht="20.100000000000001" customHeight="1">
      <c r="B210" s="210"/>
      <c r="C210" s="211"/>
      <c r="D210" s="212"/>
      <c r="E210" s="213"/>
      <c r="F210" s="61"/>
      <c r="G210" s="101">
        <f t="shared" si="9"/>
        <v>0</v>
      </c>
      <c r="H210" s="102"/>
      <c r="I210" s="102"/>
      <c r="J210" s="102"/>
      <c r="K210" s="102"/>
      <c r="L210" s="120"/>
      <c r="M210" s="61"/>
      <c r="N210" s="62"/>
      <c r="O210" s="60"/>
      <c r="P210" s="27"/>
      <c r="Q210" s="27"/>
      <c r="R210" s="27"/>
    </row>
    <row r="211" spans="2:18" ht="20.100000000000001" customHeight="1">
      <c r="B211" s="210"/>
      <c r="C211" s="211"/>
      <c r="D211" s="212"/>
      <c r="E211" s="213"/>
      <c r="F211" s="61"/>
      <c r="G211" s="101">
        <f t="shared" si="9"/>
        <v>0</v>
      </c>
      <c r="H211" s="102"/>
      <c r="I211" s="102"/>
      <c r="J211" s="102"/>
      <c r="K211" s="102"/>
      <c r="L211" s="120"/>
      <c r="M211" s="61"/>
      <c r="N211" s="62"/>
      <c r="O211" s="60"/>
      <c r="P211" s="27"/>
      <c r="Q211" s="27"/>
      <c r="R211" s="27"/>
    </row>
    <row r="212" spans="2:18" ht="20.100000000000001" customHeight="1">
      <c r="B212" s="210"/>
      <c r="C212" s="211"/>
      <c r="D212" s="212"/>
      <c r="E212" s="213"/>
      <c r="F212" s="61"/>
      <c r="G212" s="101">
        <f t="shared" si="9"/>
        <v>0</v>
      </c>
      <c r="H212" s="102"/>
      <c r="I212" s="102"/>
      <c r="J212" s="102"/>
      <c r="K212" s="102"/>
      <c r="L212" s="120"/>
      <c r="M212" s="61"/>
      <c r="N212" s="62"/>
      <c r="O212" s="60"/>
      <c r="P212" s="27"/>
      <c r="Q212" s="27"/>
      <c r="R212" s="27"/>
    </row>
    <row r="213" spans="2:18" ht="20.100000000000001" customHeight="1">
      <c r="B213" s="234"/>
      <c r="C213" s="235"/>
      <c r="D213" s="236"/>
      <c r="E213" s="237"/>
      <c r="F213" s="63"/>
      <c r="G213" s="103">
        <f t="shared" si="9"/>
        <v>0</v>
      </c>
      <c r="H213" s="104"/>
      <c r="I213" s="104"/>
      <c r="J213" s="104"/>
      <c r="K213" s="104"/>
      <c r="L213" s="121"/>
      <c r="M213" s="63"/>
      <c r="N213" s="64"/>
      <c r="O213" s="60"/>
      <c r="P213" s="27"/>
      <c r="Q213" s="27"/>
      <c r="R213" s="27"/>
    </row>
    <row r="214" spans="2:18" ht="20.100000000000001" customHeight="1" thickBot="1">
      <c r="B214" s="249"/>
      <c r="C214" s="250"/>
      <c r="D214" s="251"/>
      <c r="E214" s="252"/>
      <c r="F214" s="65" t="s">
        <v>64</v>
      </c>
      <c r="G214" s="105">
        <f>G182+SUM(G185:G213)</f>
        <v>0</v>
      </c>
      <c r="H214" s="105">
        <f>H182+SUM(H185:H213)</f>
        <v>0</v>
      </c>
      <c r="I214" s="105">
        <f>I182+SUM(I185:I213)</f>
        <v>0</v>
      </c>
      <c r="J214" s="105">
        <f>J182+SUM(J185:J213)</f>
        <v>0</v>
      </c>
      <c r="K214" s="105">
        <f>K182+SUM(K185:K213)</f>
        <v>0</v>
      </c>
      <c r="L214" s="66"/>
      <c r="M214" s="66"/>
      <c r="N214" s="67"/>
      <c r="O214" s="68"/>
      <c r="P214" s="27"/>
      <c r="Q214" s="27"/>
      <c r="R214" s="27"/>
    </row>
    <row r="215" spans="2:18" ht="20.100000000000001" customHeight="1">
      <c r="B215" s="73"/>
      <c r="C215" s="73"/>
      <c r="D215" s="73"/>
      <c r="E215" s="73"/>
      <c r="P215" s="27"/>
      <c r="Q215" s="27"/>
      <c r="R215" s="27"/>
    </row>
    <row r="216" spans="2:18" ht="20.100000000000001" customHeight="1">
      <c r="P216" s="27"/>
      <c r="Q216" s="27"/>
      <c r="R216" s="27"/>
    </row>
    <row r="217" spans="2:18" ht="20.100000000000001" customHeight="1" thickBot="1">
      <c r="B217" s="47" t="s">
        <v>65</v>
      </c>
      <c r="C217" s="47"/>
      <c r="D217" s="47"/>
      <c r="E217" s="47"/>
      <c r="F217" s="47"/>
      <c r="G217" s="47"/>
      <c r="H217" s="47"/>
      <c r="I217" s="47"/>
      <c r="J217" s="47"/>
      <c r="K217" s="47"/>
      <c r="L217" s="47"/>
      <c r="M217" s="47"/>
      <c r="N217" s="46" t="s">
        <v>34</v>
      </c>
      <c r="O217" s="29"/>
      <c r="P217" s="27"/>
      <c r="Q217" s="27"/>
      <c r="R217" s="27"/>
    </row>
    <row r="218" spans="2:18" ht="20.100000000000001" customHeight="1">
      <c r="B218" s="227"/>
      <c r="C218" s="228"/>
      <c r="D218" s="229"/>
      <c r="E218" s="230"/>
      <c r="F218" s="69" t="s">
        <v>64</v>
      </c>
      <c r="G218" s="106">
        <f t="shared" ref="G218:K218" si="10">G214</f>
        <v>0</v>
      </c>
      <c r="H218" s="106">
        <f t="shared" si="10"/>
        <v>0</v>
      </c>
      <c r="I218" s="106">
        <f t="shared" si="10"/>
        <v>0</v>
      </c>
      <c r="J218" s="106">
        <f t="shared" si="10"/>
        <v>0</v>
      </c>
      <c r="K218" s="106">
        <f t="shared" si="10"/>
        <v>0</v>
      </c>
      <c r="L218" s="70"/>
      <c r="M218" s="70"/>
      <c r="N218" s="71"/>
      <c r="O218" s="68"/>
      <c r="P218" s="27"/>
      <c r="Q218" s="27"/>
      <c r="R218" s="27"/>
    </row>
    <row r="219" spans="2:18" ht="20.100000000000001" customHeight="1">
      <c r="B219" s="231" t="s">
        <v>70</v>
      </c>
      <c r="C219" s="232"/>
      <c r="D219" s="233" t="s">
        <v>59</v>
      </c>
      <c r="E219" s="232"/>
      <c r="F219" s="244" t="s">
        <v>60</v>
      </c>
      <c r="G219" s="244" t="s">
        <v>71</v>
      </c>
      <c r="H219" s="245" t="s">
        <v>72</v>
      </c>
      <c r="I219" s="246"/>
      <c r="J219" s="246"/>
      <c r="K219" s="247"/>
      <c r="L219" s="244" t="s">
        <v>61</v>
      </c>
      <c r="M219" s="244"/>
      <c r="N219" s="248"/>
      <c r="O219" s="72"/>
      <c r="P219" s="27"/>
      <c r="Q219" s="27"/>
      <c r="R219" s="27"/>
    </row>
    <row r="220" spans="2:18" ht="20.100000000000001" customHeight="1">
      <c r="B220" s="217"/>
      <c r="C220" s="218"/>
      <c r="D220" s="220"/>
      <c r="E220" s="218"/>
      <c r="F220" s="222"/>
      <c r="G220" s="222"/>
      <c r="H220" s="55" t="s">
        <v>73</v>
      </c>
      <c r="I220" s="55" t="s">
        <v>74</v>
      </c>
      <c r="J220" s="55" t="s">
        <v>75</v>
      </c>
      <c r="K220" s="55" t="s">
        <v>56</v>
      </c>
      <c r="L220" s="55" t="s">
        <v>62</v>
      </c>
      <c r="M220" s="55" t="s">
        <v>63</v>
      </c>
      <c r="N220" s="56" t="s">
        <v>56</v>
      </c>
      <c r="O220" s="72"/>
      <c r="P220" s="27"/>
      <c r="Q220" s="27"/>
      <c r="R220" s="27"/>
    </row>
    <row r="221" spans="2:18" ht="20.100000000000001" customHeight="1">
      <c r="B221" s="206"/>
      <c r="C221" s="207"/>
      <c r="D221" s="208"/>
      <c r="E221" s="209"/>
      <c r="F221" s="57"/>
      <c r="G221" s="99">
        <f>SUM(H221:K221)</f>
        <v>0</v>
      </c>
      <c r="H221" s="100"/>
      <c r="I221" s="100"/>
      <c r="J221" s="100"/>
      <c r="K221" s="100"/>
      <c r="L221" s="58"/>
      <c r="M221" s="57"/>
      <c r="N221" s="59"/>
      <c r="O221" s="60"/>
      <c r="P221" s="27"/>
      <c r="Q221" s="27"/>
      <c r="R221" s="27"/>
    </row>
    <row r="222" spans="2:18" ht="20.100000000000001" customHeight="1">
      <c r="B222" s="210"/>
      <c r="C222" s="211"/>
      <c r="D222" s="212"/>
      <c r="E222" s="213"/>
      <c r="F222" s="61"/>
      <c r="G222" s="101">
        <f t="shared" ref="G222:G249" si="11">SUM(H222:K222)</f>
        <v>0</v>
      </c>
      <c r="H222" s="102"/>
      <c r="I222" s="102"/>
      <c r="J222" s="102"/>
      <c r="K222" s="102"/>
      <c r="L222" s="120"/>
      <c r="M222" s="61"/>
      <c r="N222" s="62"/>
      <c r="O222" s="60"/>
      <c r="P222" s="27"/>
      <c r="Q222" s="27"/>
      <c r="R222" s="27"/>
    </row>
    <row r="223" spans="2:18" ht="20.100000000000001" customHeight="1">
      <c r="B223" s="210"/>
      <c r="C223" s="211"/>
      <c r="D223" s="212"/>
      <c r="E223" s="213"/>
      <c r="F223" s="61"/>
      <c r="G223" s="101">
        <f t="shared" si="11"/>
        <v>0</v>
      </c>
      <c r="H223" s="102"/>
      <c r="I223" s="102"/>
      <c r="J223" s="102"/>
      <c r="K223" s="102"/>
      <c r="L223" s="120"/>
      <c r="M223" s="61"/>
      <c r="N223" s="62"/>
      <c r="O223" s="60"/>
      <c r="P223" s="27"/>
      <c r="Q223" s="27"/>
      <c r="R223" s="27"/>
    </row>
    <row r="224" spans="2:18" ht="20.100000000000001" customHeight="1">
      <c r="B224" s="210"/>
      <c r="C224" s="211"/>
      <c r="D224" s="212"/>
      <c r="E224" s="213"/>
      <c r="F224" s="61"/>
      <c r="G224" s="101">
        <f t="shared" si="11"/>
        <v>0</v>
      </c>
      <c r="H224" s="102"/>
      <c r="I224" s="102"/>
      <c r="J224" s="102"/>
      <c r="K224" s="102"/>
      <c r="L224" s="120"/>
      <c r="M224" s="61"/>
      <c r="N224" s="62"/>
      <c r="O224" s="60"/>
      <c r="P224" s="27"/>
      <c r="Q224" s="27"/>
      <c r="R224" s="27"/>
    </row>
    <row r="225" spans="2:18" ht="20.100000000000001" customHeight="1">
      <c r="B225" s="210"/>
      <c r="C225" s="211"/>
      <c r="D225" s="212"/>
      <c r="E225" s="213"/>
      <c r="F225" s="61"/>
      <c r="G225" s="101">
        <f t="shared" si="11"/>
        <v>0</v>
      </c>
      <c r="H225" s="102"/>
      <c r="I225" s="102"/>
      <c r="J225" s="102"/>
      <c r="K225" s="102"/>
      <c r="L225" s="120"/>
      <c r="M225" s="61"/>
      <c r="N225" s="62"/>
      <c r="O225" s="60"/>
      <c r="P225" s="27"/>
      <c r="Q225" s="27"/>
      <c r="R225" s="27"/>
    </row>
    <row r="226" spans="2:18" ht="20.100000000000001" customHeight="1">
      <c r="B226" s="210"/>
      <c r="C226" s="211"/>
      <c r="D226" s="212"/>
      <c r="E226" s="213"/>
      <c r="F226" s="61"/>
      <c r="G226" s="101">
        <f t="shared" si="11"/>
        <v>0</v>
      </c>
      <c r="H226" s="102"/>
      <c r="I226" s="102"/>
      <c r="J226" s="102"/>
      <c r="K226" s="102"/>
      <c r="L226" s="120"/>
      <c r="M226" s="61"/>
      <c r="N226" s="62"/>
      <c r="O226" s="60"/>
      <c r="P226" s="27"/>
      <c r="Q226" s="27"/>
      <c r="R226" s="27"/>
    </row>
    <row r="227" spans="2:18" ht="20.100000000000001" customHeight="1">
      <c r="B227" s="210"/>
      <c r="C227" s="211"/>
      <c r="D227" s="212"/>
      <c r="E227" s="213"/>
      <c r="F227" s="61"/>
      <c r="G227" s="101">
        <f t="shared" si="11"/>
        <v>0</v>
      </c>
      <c r="H227" s="102"/>
      <c r="I227" s="102"/>
      <c r="J227" s="102"/>
      <c r="K227" s="102"/>
      <c r="L227" s="120"/>
      <c r="M227" s="61"/>
      <c r="N227" s="62"/>
      <c r="O227" s="60"/>
      <c r="P227" s="27"/>
      <c r="Q227" s="27"/>
      <c r="R227" s="27"/>
    </row>
    <row r="228" spans="2:18" ht="20.100000000000001" customHeight="1">
      <c r="B228" s="210"/>
      <c r="C228" s="211"/>
      <c r="D228" s="212"/>
      <c r="E228" s="213"/>
      <c r="F228" s="61"/>
      <c r="G228" s="101">
        <f t="shared" si="11"/>
        <v>0</v>
      </c>
      <c r="H228" s="102"/>
      <c r="I228" s="102"/>
      <c r="J228" s="102"/>
      <c r="K228" s="102"/>
      <c r="L228" s="120"/>
      <c r="M228" s="61"/>
      <c r="N228" s="62"/>
      <c r="O228" s="60"/>
      <c r="P228" s="27"/>
      <c r="Q228" s="27"/>
      <c r="R228" s="27"/>
    </row>
    <row r="229" spans="2:18" ht="20.100000000000001" customHeight="1">
      <c r="B229" s="210"/>
      <c r="C229" s="211"/>
      <c r="D229" s="212"/>
      <c r="E229" s="213"/>
      <c r="F229" s="61"/>
      <c r="G229" s="101">
        <f t="shared" si="11"/>
        <v>0</v>
      </c>
      <c r="H229" s="102"/>
      <c r="I229" s="102"/>
      <c r="J229" s="102"/>
      <c r="K229" s="102"/>
      <c r="L229" s="120"/>
      <c r="M229" s="61"/>
      <c r="N229" s="62"/>
      <c r="O229" s="60"/>
      <c r="P229" s="27"/>
      <c r="Q229" s="27"/>
      <c r="R229" s="27"/>
    </row>
    <row r="230" spans="2:18" ht="20.100000000000001" customHeight="1">
      <c r="B230" s="210"/>
      <c r="C230" s="211"/>
      <c r="D230" s="212"/>
      <c r="E230" s="213"/>
      <c r="F230" s="61"/>
      <c r="G230" s="101">
        <f t="shared" si="11"/>
        <v>0</v>
      </c>
      <c r="H230" s="102"/>
      <c r="I230" s="102"/>
      <c r="J230" s="102"/>
      <c r="K230" s="102"/>
      <c r="L230" s="120"/>
      <c r="M230" s="61"/>
      <c r="N230" s="62"/>
      <c r="O230" s="60"/>
      <c r="P230" s="27"/>
      <c r="Q230" s="27"/>
      <c r="R230" s="27"/>
    </row>
    <row r="231" spans="2:18" ht="20.100000000000001" customHeight="1">
      <c r="B231" s="210"/>
      <c r="C231" s="211"/>
      <c r="D231" s="212"/>
      <c r="E231" s="213"/>
      <c r="F231" s="61"/>
      <c r="G231" s="101">
        <f t="shared" si="11"/>
        <v>0</v>
      </c>
      <c r="H231" s="102"/>
      <c r="I231" s="102"/>
      <c r="J231" s="102"/>
      <c r="K231" s="102"/>
      <c r="L231" s="120"/>
      <c r="M231" s="61"/>
      <c r="N231" s="62"/>
      <c r="O231" s="60"/>
      <c r="P231" s="27"/>
      <c r="Q231" s="27"/>
      <c r="R231" s="27"/>
    </row>
    <row r="232" spans="2:18" ht="20.100000000000001" customHeight="1">
      <c r="B232" s="210"/>
      <c r="C232" s="211"/>
      <c r="D232" s="212"/>
      <c r="E232" s="213"/>
      <c r="F232" s="61"/>
      <c r="G232" s="101">
        <f t="shared" si="11"/>
        <v>0</v>
      </c>
      <c r="H232" s="102"/>
      <c r="I232" s="102"/>
      <c r="J232" s="102"/>
      <c r="K232" s="102"/>
      <c r="L232" s="120"/>
      <c r="M232" s="61"/>
      <c r="N232" s="62"/>
      <c r="O232" s="60"/>
      <c r="P232" s="27"/>
      <c r="Q232" s="27"/>
      <c r="R232" s="27"/>
    </row>
    <row r="233" spans="2:18" ht="20.100000000000001" customHeight="1">
      <c r="B233" s="210"/>
      <c r="C233" s="211"/>
      <c r="D233" s="212"/>
      <c r="E233" s="213"/>
      <c r="F233" s="61"/>
      <c r="G233" s="101">
        <f t="shared" si="11"/>
        <v>0</v>
      </c>
      <c r="H233" s="102"/>
      <c r="I233" s="102"/>
      <c r="J233" s="102"/>
      <c r="K233" s="102"/>
      <c r="L233" s="120"/>
      <c r="M233" s="61"/>
      <c r="N233" s="62"/>
      <c r="O233" s="60"/>
      <c r="P233" s="27"/>
      <c r="Q233" s="27"/>
      <c r="R233" s="27"/>
    </row>
    <row r="234" spans="2:18" ht="20.100000000000001" customHeight="1">
      <c r="B234" s="210"/>
      <c r="C234" s="211"/>
      <c r="D234" s="212"/>
      <c r="E234" s="213"/>
      <c r="F234" s="61"/>
      <c r="G234" s="101">
        <f t="shared" si="11"/>
        <v>0</v>
      </c>
      <c r="H234" s="102"/>
      <c r="I234" s="102"/>
      <c r="J234" s="102"/>
      <c r="K234" s="102"/>
      <c r="L234" s="120"/>
      <c r="M234" s="61"/>
      <c r="N234" s="62"/>
      <c r="O234" s="60"/>
      <c r="P234" s="27"/>
      <c r="Q234" s="27"/>
      <c r="R234" s="27"/>
    </row>
    <row r="235" spans="2:18" ht="20.100000000000001" customHeight="1">
      <c r="B235" s="210"/>
      <c r="C235" s="211"/>
      <c r="D235" s="212"/>
      <c r="E235" s="213"/>
      <c r="F235" s="61"/>
      <c r="G235" s="101">
        <f t="shared" si="11"/>
        <v>0</v>
      </c>
      <c r="H235" s="102"/>
      <c r="I235" s="102"/>
      <c r="J235" s="102"/>
      <c r="K235" s="102"/>
      <c r="L235" s="120"/>
      <c r="M235" s="61"/>
      <c r="N235" s="62"/>
      <c r="O235" s="60"/>
      <c r="P235" s="27"/>
      <c r="Q235" s="27"/>
      <c r="R235" s="27"/>
    </row>
    <row r="236" spans="2:18" ht="20.100000000000001" customHeight="1">
      <c r="B236" s="210"/>
      <c r="C236" s="211"/>
      <c r="D236" s="212"/>
      <c r="E236" s="213"/>
      <c r="F236" s="61"/>
      <c r="G236" s="101">
        <f t="shared" si="11"/>
        <v>0</v>
      </c>
      <c r="H236" s="102"/>
      <c r="I236" s="102"/>
      <c r="J236" s="102"/>
      <c r="K236" s="102"/>
      <c r="L236" s="120"/>
      <c r="M236" s="61"/>
      <c r="N236" s="62"/>
      <c r="O236" s="60"/>
      <c r="P236" s="27"/>
      <c r="Q236" s="27"/>
      <c r="R236" s="27"/>
    </row>
    <row r="237" spans="2:18" ht="20.100000000000001" customHeight="1">
      <c r="B237" s="210"/>
      <c r="C237" s="211"/>
      <c r="D237" s="212"/>
      <c r="E237" s="213"/>
      <c r="F237" s="61"/>
      <c r="G237" s="101">
        <f t="shared" si="11"/>
        <v>0</v>
      </c>
      <c r="H237" s="102"/>
      <c r="I237" s="102"/>
      <c r="J237" s="102"/>
      <c r="K237" s="102"/>
      <c r="L237" s="120"/>
      <c r="M237" s="61"/>
      <c r="N237" s="62"/>
      <c r="O237" s="60"/>
      <c r="P237" s="27"/>
      <c r="Q237" s="27"/>
      <c r="R237" s="27"/>
    </row>
    <row r="238" spans="2:18" ht="20.100000000000001" customHeight="1">
      <c r="B238" s="210"/>
      <c r="C238" s="211"/>
      <c r="D238" s="212"/>
      <c r="E238" s="213"/>
      <c r="F238" s="61"/>
      <c r="G238" s="101">
        <f t="shared" si="11"/>
        <v>0</v>
      </c>
      <c r="H238" s="102"/>
      <c r="I238" s="102"/>
      <c r="J238" s="102"/>
      <c r="K238" s="102"/>
      <c r="L238" s="120"/>
      <c r="M238" s="61"/>
      <c r="N238" s="62"/>
      <c r="O238" s="60"/>
      <c r="P238" s="27"/>
      <c r="Q238" s="27"/>
      <c r="R238" s="27"/>
    </row>
    <row r="239" spans="2:18" ht="20.100000000000001" customHeight="1">
      <c r="B239" s="210"/>
      <c r="C239" s="211"/>
      <c r="D239" s="212"/>
      <c r="E239" s="213"/>
      <c r="F239" s="61"/>
      <c r="G239" s="101">
        <f t="shared" si="11"/>
        <v>0</v>
      </c>
      <c r="H239" s="102"/>
      <c r="I239" s="102"/>
      <c r="J239" s="102"/>
      <c r="K239" s="102"/>
      <c r="L239" s="120"/>
      <c r="M239" s="61"/>
      <c r="N239" s="62"/>
      <c r="O239" s="60"/>
      <c r="P239" s="27"/>
      <c r="Q239" s="27"/>
      <c r="R239" s="27"/>
    </row>
    <row r="240" spans="2:18" ht="20.100000000000001" customHeight="1">
      <c r="B240" s="210"/>
      <c r="C240" s="211"/>
      <c r="D240" s="212"/>
      <c r="E240" s="213"/>
      <c r="F240" s="61"/>
      <c r="G240" s="101">
        <f t="shared" si="11"/>
        <v>0</v>
      </c>
      <c r="H240" s="102"/>
      <c r="I240" s="102"/>
      <c r="J240" s="102"/>
      <c r="K240" s="102"/>
      <c r="L240" s="120"/>
      <c r="M240" s="61"/>
      <c r="N240" s="62"/>
      <c r="O240" s="60"/>
      <c r="P240" s="27"/>
      <c r="Q240" s="27"/>
      <c r="R240" s="27"/>
    </row>
    <row r="241" spans="2:18" ht="20.100000000000001" customHeight="1">
      <c r="B241" s="210"/>
      <c r="C241" s="211"/>
      <c r="D241" s="212"/>
      <c r="E241" s="213"/>
      <c r="F241" s="61"/>
      <c r="G241" s="101">
        <f t="shared" si="11"/>
        <v>0</v>
      </c>
      <c r="H241" s="102"/>
      <c r="I241" s="102"/>
      <c r="J241" s="102"/>
      <c r="K241" s="102"/>
      <c r="L241" s="120"/>
      <c r="M241" s="61"/>
      <c r="N241" s="62"/>
      <c r="O241" s="60"/>
      <c r="P241" s="27"/>
      <c r="Q241" s="27"/>
      <c r="R241" s="27"/>
    </row>
    <row r="242" spans="2:18" ht="20.100000000000001" customHeight="1">
      <c r="B242" s="210"/>
      <c r="C242" s="211"/>
      <c r="D242" s="212"/>
      <c r="E242" s="213"/>
      <c r="F242" s="61"/>
      <c r="G242" s="101">
        <f t="shared" si="11"/>
        <v>0</v>
      </c>
      <c r="H242" s="102"/>
      <c r="I242" s="102"/>
      <c r="J242" s="102"/>
      <c r="K242" s="102"/>
      <c r="L242" s="120"/>
      <c r="M242" s="61"/>
      <c r="N242" s="62"/>
      <c r="O242" s="60"/>
      <c r="P242" s="27"/>
      <c r="Q242" s="27"/>
      <c r="R242" s="27"/>
    </row>
    <row r="243" spans="2:18" ht="20.100000000000001" customHeight="1">
      <c r="B243" s="210"/>
      <c r="C243" s="211"/>
      <c r="D243" s="212"/>
      <c r="E243" s="213"/>
      <c r="F243" s="61"/>
      <c r="G243" s="101">
        <f t="shared" si="11"/>
        <v>0</v>
      </c>
      <c r="H243" s="102"/>
      <c r="I243" s="102"/>
      <c r="J243" s="102"/>
      <c r="K243" s="102"/>
      <c r="L243" s="120"/>
      <c r="M243" s="61"/>
      <c r="N243" s="62"/>
      <c r="O243" s="60"/>
      <c r="P243" s="27"/>
      <c r="Q243" s="27"/>
      <c r="R243" s="27"/>
    </row>
    <row r="244" spans="2:18" ht="20.100000000000001" customHeight="1">
      <c r="B244" s="210"/>
      <c r="C244" s="211"/>
      <c r="D244" s="212"/>
      <c r="E244" s="213"/>
      <c r="F244" s="61"/>
      <c r="G244" s="101">
        <f t="shared" si="11"/>
        <v>0</v>
      </c>
      <c r="H244" s="102"/>
      <c r="I244" s="102"/>
      <c r="J244" s="102"/>
      <c r="K244" s="102"/>
      <c r="L244" s="120"/>
      <c r="M244" s="61"/>
      <c r="N244" s="62"/>
      <c r="O244" s="60"/>
      <c r="P244" s="27"/>
      <c r="Q244" s="27"/>
      <c r="R244" s="27"/>
    </row>
    <row r="245" spans="2:18" ht="20.100000000000001" customHeight="1">
      <c r="B245" s="210"/>
      <c r="C245" s="211"/>
      <c r="D245" s="212"/>
      <c r="E245" s="213"/>
      <c r="F245" s="61"/>
      <c r="G245" s="101">
        <f t="shared" si="11"/>
        <v>0</v>
      </c>
      <c r="H245" s="102"/>
      <c r="I245" s="102"/>
      <c r="J245" s="102"/>
      <c r="K245" s="102"/>
      <c r="L245" s="120"/>
      <c r="M245" s="61"/>
      <c r="N245" s="62"/>
      <c r="O245" s="60"/>
      <c r="P245" s="27"/>
      <c r="Q245" s="27"/>
      <c r="R245" s="27"/>
    </row>
    <row r="246" spans="2:18" ht="20.100000000000001" customHeight="1">
      <c r="B246" s="210"/>
      <c r="C246" s="211"/>
      <c r="D246" s="212"/>
      <c r="E246" s="213"/>
      <c r="F246" s="61"/>
      <c r="G246" s="101">
        <f t="shared" si="11"/>
        <v>0</v>
      </c>
      <c r="H246" s="102"/>
      <c r="I246" s="102"/>
      <c r="J246" s="102"/>
      <c r="K246" s="102"/>
      <c r="L246" s="120"/>
      <c r="M246" s="61"/>
      <c r="N246" s="62"/>
      <c r="O246" s="60"/>
      <c r="P246" s="27"/>
      <c r="Q246" s="27"/>
      <c r="R246" s="27"/>
    </row>
    <row r="247" spans="2:18" ht="20.100000000000001" customHeight="1">
      <c r="B247" s="210"/>
      <c r="C247" s="211"/>
      <c r="D247" s="212"/>
      <c r="E247" s="213"/>
      <c r="F247" s="61"/>
      <c r="G247" s="101">
        <f t="shared" si="11"/>
        <v>0</v>
      </c>
      <c r="H247" s="102"/>
      <c r="I247" s="102"/>
      <c r="J247" s="102"/>
      <c r="K247" s="102"/>
      <c r="L247" s="120"/>
      <c r="M247" s="61"/>
      <c r="N247" s="62"/>
      <c r="O247" s="60"/>
      <c r="P247" s="27"/>
      <c r="Q247" s="27"/>
      <c r="R247" s="27"/>
    </row>
    <row r="248" spans="2:18" ht="20.100000000000001" customHeight="1">
      <c r="B248" s="210"/>
      <c r="C248" s="211"/>
      <c r="D248" s="212"/>
      <c r="E248" s="213"/>
      <c r="F248" s="61"/>
      <c r="G248" s="101">
        <f t="shared" si="11"/>
        <v>0</v>
      </c>
      <c r="H248" s="102"/>
      <c r="I248" s="102"/>
      <c r="J248" s="102"/>
      <c r="K248" s="102"/>
      <c r="L248" s="120"/>
      <c r="M248" s="61"/>
      <c r="N248" s="62"/>
      <c r="O248" s="60"/>
      <c r="P248" s="27"/>
      <c r="Q248" s="27"/>
      <c r="R248" s="27"/>
    </row>
    <row r="249" spans="2:18" ht="20.100000000000001" customHeight="1">
      <c r="B249" s="234"/>
      <c r="C249" s="235"/>
      <c r="D249" s="236"/>
      <c r="E249" s="237"/>
      <c r="F249" s="63"/>
      <c r="G249" s="103">
        <f t="shared" si="11"/>
        <v>0</v>
      </c>
      <c r="H249" s="104"/>
      <c r="I249" s="104"/>
      <c r="J249" s="104"/>
      <c r="K249" s="104"/>
      <c r="L249" s="121"/>
      <c r="M249" s="63"/>
      <c r="N249" s="64"/>
      <c r="O249" s="60"/>
      <c r="P249" s="27"/>
      <c r="Q249" s="27"/>
      <c r="R249" s="27"/>
    </row>
    <row r="250" spans="2:18" ht="20.100000000000001" customHeight="1" thickBot="1">
      <c r="B250" s="249"/>
      <c r="C250" s="250"/>
      <c r="D250" s="251"/>
      <c r="E250" s="252"/>
      <c r="F250" s="65" t="s">
        <v>64</v>
      </c>
      <c r="G250" s="105">
        <f>G218+SUM(G221:G249)</f>
        <v>0</v>
      </c>
      <c r="H250" s="105">
        <f>H218+SUM(H221:H249)</f>
        <v>0</v>
      </c>
      <c r="I250" s="105">
        <f>I218+SUM(I221:I249)</f>
        <v>0</v>
      </c>
      <c r="J250" s="105">
        <f>J218+SUM(J221:J249)</f>
        <v>0</v>
      </c>
      <c r="K250" s="105">
        <f>K218+SUM(K221:K249)</f>
        <v>0</v>
      </c>
      <c r="L250" s="66"/>
      <c r="M250" s="66"/>
      <c r="N250" s="67"/>
      <c r="O250" s="68"/>
      <c r="P250" s="27"/>
      <c r="Q250" s="27"/>
      <c r="R250" s="27"/>
    </row>
    <row r="251" spans="2:18" ht="20.100000000000001" customHeight="1">
      <c r="B251" s="73"/>
      <c r="C251" s="73"/>
      <c r="D251" s="73"/>
      <c r="E251" s="73"/>
      <c r="P251" s="27"/>
      <c r="Q251" s="27"/>
      <c r="R251" s="27"/>
    </row>
    <row r="252" spans="2:18" ht="20.100000000000001" customHeight="1">
      <c r="P252" s="27"/>
      <c r="Q252" s="27"/>
      <c r="R252" s="27"/>
    </row>
    <row r="253" spans="2:18" ht="20.100000000000001" customHeight="1" thickBot="1">
      <c r="B253" s="47" t="s">
        <v>65</v>
      </c>
      <c r="C253" s="47"/>
      <c r="D253" s="47"/>
      <c r="E253" s="47"/>
      <c r="F253" s="47"/>
      <c r="G253" s="47"/>
      <c r="H253" s="47"/>
      <c r="I253" s="47"/>
      <c r="J253" s="47"/>
      <c r="K253" s="47"/>
      <c r="L253" s="47"/>
      <c r="M253" s="47"/>
      <c r="N253" s="46" t="s">
        <v>34</v>
      </c>
      <c r="O253" s="29"/>
      <c r="P253" s="27"/>
      <c r="Q253" s="27"/>
      <c r="R253" s="27"/>
    </row>
    <row r="254" spans="2:18" ht="20.100000000000001" customHeight="1">
      <c r="B254" s="227"/>
      <c r="C254" s="228"/>
      <c r="D254" s="229"/>
      <c r="E254" s="230"/>
      <c r="F254" s="69" t="s">
        <v>64</v>
      </c>
      <c r="G254" s="106">
        <f t="shared" ref="G254:K254" si="12">G250</f>
        <v>0</v>
      </c>
      <c r="H254" s="106">
        <f t="shared" si="12"/>
        <v>0</v>
      </c>
      <c r="I254" s="106">
        <f t="shared" si="12"/>
        <v>0</v>
      </c>
      <c r="J254" s="106">
        <f t="shared" si="12"/>
        <v>0</v>
      </c>
      <c r="K254" s="106">
        <f t="shared" si="12"/>
        <v>0</v>
      </c>
      <c r="L254" s="70"/>
      <c r="M254" s="70"/>
      <c r="N254" s="71"/>
      <c r="O254" s="68"/>
      <c r="P254" s="27"/>
      <c r="Q254" s="27"/>
      <c r="R254" s="27"/>
    </row>
    <row r="255" spans="2:18" ht="20.100000000000001" customHeight="1">
      <c r="B255" s="231" t="s">
        <v>70</v>
      </c>
      <c r="C255" s="232"/>
      <c r="D255" s="233" t="s">
        <v>59</v>
      </c>
      <c r="E255" s="232"/>
      <c r="F255" s="244" t="s">
        <v>60</v>
      </c>
      <c r="G255" s="244" t="s">
        <v>71</v>
      </c>
      <c r="H255" s="245" t="s">
        <v>72</v>
      </c>
      <c r="I255" s="246"/>
      <c r="J255" s="246"/>
      <c r="K255" s="247"/>
      <c r="L255" s="244" t="s">
        <v>61</v>
      </c>
      <c r="M255" s="244"/>
      <c r="N255" s="248"/>
      <c r="O255" s="72"/>
      <c r="P255" s="27"/>
      <c r="Q255" s="27"/>
      <c r="R255" s="27"/>
    </row>
    <row r="256" spans="2:18" ht="20.100000000000001" customHeight="1">
      <c r="B256" s="217"/>
      <c r="C256" s="218"/>
      <c r="D256" s="220"/>
      <c r="E256" s="218"/>
      <c r="F256" s="222"/>
      <c r="G256" s="222"/>
      <c r="H256" s="55" t="s">
        <v>73</v>
      </c>
      <c r="I256" s="55" t="s">
        <v>74</v>
      </c>
      <c r="J256" s="55" t="s">
        <v>75</v>
      </c>
      <c r="K256" s="55" t="s">
        <v>56</v>
      </c>
      <c r="L256" s="55" t="s">
        <v>62</v>
      </c>
      <c r="M256" s="55" t="s">
        <v>63</v>
      </c>
      <c r="N256" s="56" t="s">
        <v>56</v>
      </c>
      <c r="O256" s="72"/>
      <c r="P256" s="27"/>
      <c r="Q256" s="27"/>
      <c r="R256" s="27"/>
    </row>
    <row r="257" spans="2:18" ht="20.100000000000001" customHeight="1">
      <c r="B257" s="206"/>
      <c r="C257" s="207"/>
      <c r="D257" s="208"/>
      <c r="E257" s="209"/>
      <c r="F257" s="57"/>
      <c r="G257" s="99">
        <f>SUM(H257:K257)</f>
        <v>0</v>
      </c>
      <c r="H257" s="100"/>
      <c r="I257" s="100"/>
      <c r="J257" s="100"/>
      <c r="K257" s="100"/>
      <c r="L257" s="58"/>
      <c r="M257" s="57"/>
      <c r="N257" s="59"/>
      <c r="O257" s="60"/>
      <c r="P257" s="27"/>
      <c r="Q257" s="27"/>
      <c r="R257" s="27"/>
    </row>
    <row r="258" spans="2:18" ht="20.100000000000001" customHeight="1">
      <c r="B258" s="210"/>
      <c r="C258" s="211"/>
      <c r="D258" s="212"/>
      <c r="E258" s="213"/>
      <c r="F258" s="61"/>
      <c r="G258" s="101">
        <f t="shared" ref="G258:G285" si="13">SUM(H258:K258)</f>
        <v>0</v>
      </c>
      <c r="H258" s="102"/>
      <c r="I258" s="102"/>
      <c r="J258" s="102"/>
      <c r="K258" s="102"/>
      <c r="L258" s="120"/>
      <c r="M258" s="61"/>
      <c r="N258" s="62"/>
      <c r="O258" s="60"/>
      <c r="P258" s="27"/>
      <c r="Q258" s="27"/>
      <c r="R258" s="27"/>
    </row>
    <row r="259" spans="2:18" ht="20.100000000000001" customHeight="1">
      <c r="B259" s="210"/>
      <c r="C259" s="211"/>
      <c r="D259" s="212"/>
      <c r="E259" s="213"/>
      <c r="F259" s="61"/>
      <c r="G259" s="101">
        <f t="shared" si="13"/>
        <v>0</v>
      </c>
      <c r="H259" s="102"/>
      <c r="I259" s="102"/>
      <c r="J259" s="102"/>
      <c r="K259" s="102"/>
      <c r="L259" s="120"/>
      <c r="M259" s="61"/>
      <c r="N259" s="62"/>
      <c r="O259" s="60"/>
      <c r="P259" s="27"/>
      <c r="Q259" s="27"/>
      <c r="R259" s="27"/>
    </row>
    <row r="260" spans="2:18" ht="20.100000000000001" customHeight="1">
      <c r="B260" s="210"/>
      <c r="C260" s="211"/>
      <c r="D260" s="212"/>
      <c r="E260" s="213"/>
      <c r="F260" s="61"/>
      <c r="G260" s="101">
        <f t="shared" si="13"/>
        <v>0</v>
      </c>
      <c r="H260" s="102"/>
      <c r="I260" s="102"/>
      <c r="J260" s="102"/>
      <c r="K260" s="102"/>
      <c r="L260" s="120"/>
      <c r="M260" s="61"/>
      <c r="N260" s="62"/>
      <c r="O260" s="60"/>
      <c r="P260" s="27"/>
      <c r="Q260" s="27"/>
      <c r="R260" s="27"/>
    </row>
    <row r="261" spans="2:18" ht="20.100000000000001" customHeight="1">
      <c r="B261" s="210"/>
      <c r="C261" s="211"/>
      <c r="D261" s="212"/>
      <c r="E261" s="213"/>
      <c r="F261" s="61"/>
      <c r="G261" s="101">
        <f t="shared" si="13"/>
        <v>0</v>
      </c>
      <c r="H261" s="102"/>
      <c r="I261" s="102"/>
      <c r="J261" s="102"/>
      <c r="K261" s="102"/>
      <c r="L261" s="120"/>
      <c r="M261" s="61"/>
      <c r="N261" s="62"/>
      <c r="O261" s="60"/>
      <c r="P261" s="27"/>
      <c r="Q261" s="27"/>
      <c r="R261" s="27"/>
    </row>
    <row r="262" spans="2:18" ht="20.100000000000001" customHeight="1">
      <c r="B262" s="210"/>
      <c r="C262" s="211"/>
      <c r="D262" s="212"/>
      <c r="E262" s="213"/>
      <c r="F262" s="61"/>
      <c r="G262" s="101">
        <f t="shared" si="13"/>
        <v>0</v>
      </c>
      <c r="H262" s="102"/>
      <c r="I262" s="102"/>
      <c r="J262" s="102"/>
      <c r="K262" s="102"/>
      <c r="L262" s="120"/>
      <c r="M262" s="61"/>
      <c r="N262" s="62"/>
      <c r="O262" s="60"/>
      <c r="P262" s="27"/>
      <c r="Q262" s="27"/>
      <c r="R262" s="27"/>
    </row>
    <row r="263" spans="2:18" ht="20.100000000000001" customHeight="1">
      <c r="B263" s="210"/>
      <c r="C263" s="211"/>
      <c r="D263" s="212"/>
      <c r="E263" s="213"/>
      <c r="F263" s="61"/>
      <c r="G263" s="101">
        <f t="shared" si="13"/>
        <v>0</v>
      </c>
      <c r="H263" s="102"/>
      <c r="I263" s="102"/>
      <c r="J263" s="102"/>
      <c r="K263" s="102"/>
      <c r="L263" s="120"/>
      <c r="M263" s="61"/>
      <c r="N263" s="62"/>
      <c r="O263" s="60"/>
      <c r="P263" s="27"/>
      <c r="Q263" s="27"/>
      <c r="R263" s="27"/>
    </row>
    <row r="264" spans="2:18" ht="20.100000000000001" customHeight="1">
      <c r="B264" s="210"/>
      <c r="C264" s="211"/>
      <c r="D264" s="212"/>
      <c r="E264" s="213"/>
      <c r="F264" s="61"/>
      <c r="G264" s="101">
        <f t="shared" si="13"/>
        <v>0</v>
      </c>
      <c r="H264" s="102"/>
      <c r="I264" s="102"/>
      <c r="J264" s="102"/>
      <c r="K264" s="102"/>
      <c r="L264" s="120"/>
      <c r="M264" s="61"/>
      <c r="N264" s="62"/>
      <c r="O264" s="60"/>
      <c r="P264" s="27"/>
      <c r="Q264" s="27"/>
      <c r="R264" s="27"/>
    </row>
    <row r="265" spans="2:18" ht="20.100000000000001" customHeight="1">
      <c r="B265" s="210"/>
      <c r="C265" s="211"/>
      <c r="D265" s="212"/>
      <c r="E265" s="213"/>
      <c r="F265" s="61"/>
      <c r="G265" s="101">
        <f t="shared" si="13"/>
        <v>0</v>
      </c>
      <c r="H265" s="102"/>
      <c r="I265" s="102"/>
      <c r="J265" s="102"/>
      <c r="K265" s="102"/>
      <c r="L265" s="120"/>
      <c r="M265" s="61"/>
      <c r="N265" s="62"/>
      <c r="O265" s="60"/>
      <c r="P265" s="27"/>
      <c r="Q265" s="27"/>
      <c r="R265" s="27"/>
    </row>
    <row r="266" spans="2:18" ht="20.100000000000001" customHeight="1">
      <c r="B266" s="210"/>
      <c r="C266" s="211"/>
      <c r="D266" s="212"/>
      <c r="E266" s="213"/>
      <c r="F266" s="61"/>
      <c r="G266" s="101">
        <f t="shared" si="13"/>
        <v>0</v>
      </c>
      <c r="H266" s="102"/>
      <c r="I266" s="102"/>
      <c r="J266" s="102"/>
      <c r="K266" s="102"/>
      <c r="L266" s="120"/>
      <c r="M266" s="61"/>
      <c r="N266" s="62"/>
      <c r="O266" s="60"/>
      <c r="P266" s="27"/>
      <c r="Q266" s="27"/>
      <c r="R266" s="27"/>
    </row>
    <row r="267" spans="2:18" ht="20.100000000000001" customHeight="1">
      <c r="B267" s="210"/>
      <c r="C267" s="211"/>
      <c r="D267" s="212"/>
      <c r="E267" s="213"/>
      <c r="F267" s="61"/>
      <c r="G267" s="101">
        <f t="shared" si="13"/>
        <v>0</v>
      </c>
      <c r="H267" s="102"/>
      <c r="I267" s="102"/>
      <c r="J267" s="102"/>
      <c r="K267" s="102"/>
      <c r="L267" s="120"/>
      <c r="M267" s="61"/>
      <c r="N267" s="62"/>
      <c r="O267" s="60"/>
      <c r="P267" s="27"/>
      <c r="Q267" s="27"/>
      <c r="R267" s="27"/>
    </row>
    <row r="268" spans="2:18" ht="20.100000000000001" customHeight="1">
      <c r="B268" s="210"/>
      <c r="C268" s="211"/>
      <c r="D268" s="212"/>
      <c r="E268" s="213"/>
      <c r="F268" s="61"/>
      <c r="G268" s="101">
        <f t="shared" si="13"/>
        <v>0</v>
      </c>
      <c r="H268" s="102"/>
      <c r="I268" s="102"/>
      <c r="J268" s="102"/>
      <c r="K268" s="102"/>
      <c r="L268" s="120"/>
      <c r="M268" s="61"/>
      <c r="N268" s="62"/>
      <c r="O268" s="60"/>
      <c r="P268" s="27"/>
      <c r="Q268" s="27"/>
      <c r="R268" s="27"/>
    </row>
    <row r="269" spans="2:18" ht="20.100000000000001" customHeight="1">
      <c r="B269" s="210"/>
      <c r="C269" s="211"/>
      <c r="D269" s="212"/>
      <c r="E269" s="213"/>
      <c r="F269" s="61"/>
      <c r="G269" s="101">
        <f t="shared" si="13"/>
        <v>0</v>
      </c>
      <c r="H269" s="102"/>
      <c r="I269" s="102"/>
      <c r="J269" s="102"/>
      <c r="K269" s="102"/>
      <c r="L269" s="120"/>
      <c r="M269" s="61"/>
      <c r="N269" s="62"/>
      <c r="O269" s="60"/>
      <c r="P269" s="27"/>
      <c r="Q269" s="27"/>
      <c r="R269" s="27"/>
    </row>
    <row r="270" spans="2:18" ht="20.100000000000001" customHeight="1">
      <c r="B270" s="210"/>
      <c r="C270" s="211"/>
      <c r="D270" s="212"/>
      <c r="E270" s="213"/>
      <c r="F270" s="61"/>
      <c r="G270" s="101">
        <f t="shared" si="13"/>
        <v>0</v>
      </c>
      <c r="H270" s="102"/>
      <c r="I270" s="102"/>
      <c r="J270" s="102"/>
      <c r="K270" s="102"/>
      <c r="L270" s="120"/>
      <c r="M270" s="61"/>
      <c r="N270" s="62"/>
      <c r="O270" s="60"/>
      <c r="P270" s="27"/>
      <c r="Q270" s="27"/>
      <c r="R270" s="27"/>
    </row>
    <row r="271" spans="2:18" ht="20.100000000000001" customHeight="1">
      <c r="B271" s="210"/>
      <c r="C271" s="211"/>
      <c r="D271" s="212"/>
      <c r="E271" s="213"/>
      <c r="F271" s="61"/>
      <c r="G271" s="101">
        <f t="shared" si="13"/>
        <v>0</v>
      </c>
      <c r="H271" s="102"/>
      <c r="I271" s="102"/>
      <c r="J271" s="102"/>
      <c r="K271" s="102"/>
      <c r="L271" s="120"/>
      <c r="M271" s="61"/>
      <c r="N271" s="62"/>
      <c r="O271" s="60"/>
      <c r="P271" s="27"/>
      <c r="Q271" s="27"/>
      <c r="R271" s="27"/>
    </row>
    <row r="272" spans="2:18" ht="20.100000000000001" customHeight="1">
      <c r="B272" s="210"/>
      <c r="C272" s="211"/>
      <c r="D272" s="212"/>
      <c r="E272" s="213"/>
      <c r="F272" s="61"/>
      <c r="G272" s="101">
        <f t="shared" si="13"/>
        <v>0</v>
      </c>
      <c r="H272" s="102"/>
      <c r="I272" s="102"/>
      <c r="J272" s="102"/>
      <c r="K272" s="102"/>
      <c r="L272" s="120"/>
      <c r="M272" s="61"/>
      <c r="N272" s="62"/>
      <c r="O272" s="60"/>
      <c r="P272" s="27"/>
      <c r="Q272" s="27"/>
      <c r="R272" s="27"/>
    </row>
    <row r="273" spans="2:18" ht="20.100000000000001" customHeight="1">
      <c r="B273" s="210"/>
      <c r="C273" s="211"/>
      <c r="D273" s="212"/>
      <c r="E273" s="213"/>
      <c r="F273" s="61"/>
      <c r="G273" s="101">
        <f t="shared" si="13"/>
        <v>0</v>
      </c>
      <c r="H273" s="102"/>
      <c r="I273" s="102"/>
      <c r="J273" s="102"/>
      <c r="K273" s="102"/>
      <c r="L273" s="120"/>
      <c r="M273" s="61"/>
      <c r="N273" s="62"/>
      <c r="O273" s="60"/>
      <c r="P273" s="27"/>
      <c r="Q273" s="27"/>
      <c r="R273" s="27"/>
    </row>
    <row r="274" spans="2:18" ht="20.100000000000001" customHeight="1">
      <c r="B274" s="210"/>
      <c r="C274" s="211"/>
      <c r="D274" s="212"/>
      <c r="E274" s="213"/>
      <c r="F274" s="61"/>
      <c r="G274" s="101">
        <f t="shared" si="13"/>
        <v>0</v>
      </c>
      <c r="H274" s="102"/>
      <c r="I274" s="102"/>
      <c r="J274" s="102"/>
      <c r="K274" s="102"/>
      <c r="L274" s="120"/>
      <c r="M274" s="61"/>
      <c r="N274" s="62"/>
      <c r="O274" s="60"/>
      <c r="P274" s="27"/>
      <c r="Q274" s="27"/>
      <c r="R274" s="27"/>
    </row>
    <row r="275" spans="2:18" ht="20.100000000000001" customHeight="1">
      <c r="B275" s="210"/>
      <c r="C275" s="211"/>
      <c r="D275" s="212"/>
      <c r="E275" s="213"/>
      <c r="F275" s="61"/>
      <c r="G275" s="101">
        <f t="shared" si="13"/>
        <v>0</v>
      </c>
      <c r="H275" s="102"/>
      <c r="I275" s="102"/>
      <c r="J275" s="102"/>
      <c r="K275" s="102"/>
      <c r="L275" s="120"/>
      <c r="M275" s="61"/>
      <c r="N275" s="62"/>
      <c r="O275" s="60"/>
      <c r="P275" s="27"/>
      <c r="Q275" s="27"/>
      <c r="R275" s="27"/>
    </row>
    <row r="276" spans="2:18" ht="20.100000000000001" customHeight="1">
      <c r="B276" s="210"/>
      <c r="C276" s="211"/>
      <c r="D276" s="212"/>
      <c r="E276" s="213"/>
      <c r="F276" s="61"/>
      <c r="G276" s="101">
        <f t="shared" si="13"/>
        <v>0</v>
      </c>
      <c r="H276" s="102"/>
      <c r="I276" s="102"/>
      <c r="J276" s="102"/>
      <c r="K276" s="102"/>
      <c r="L276" s="120"/>
      <c r="M276" s="61"/>
      <c r="N276" s="62"/>
      <c r="O276" s="60"/>
      <c r="P276" s="27"/>
      <c r="Q276" s="27"/>
      <c r="R276" s="27"/>
    </row>
    <row r="277" spans="2:18" ht="20.100000000000001" customHeight="1">
      <c r="B277" s="210"/>
      <c r="C277" s="211"/>
      <c r="D277" s="212"/>
      <c r="E277" s="213"/>
      <c r="F277" s="61"/>
      <c r="G277" s="101">
        <f t="shared" si="13"/>
        <v>0</v>
      </c>
      <c r="H277" s="102"/>
      <c r="I277" s="102"/>
      <c r="J277" s="102"/>
      <c r="K277" s="102"/>
      <c r="L277" s="120"/>
      <c r="M277" s="61"/>
      <c r="N277" s="62"/>
      <c r="O277" s="60"/>
      <c r="P277" s="27"/>
      <c r="Q277" s="27"/>
      <c r="R277" s="27"/>
    </row>
    <row r="278" spans="2:18" ht="20.100000000000001" customHeight="1">
      <c r="B278" s="210"/>
      <c r="C278" s="211"/>
      <c r="D278" s="212"/>
      <c r="E278" s="213"/>
      <c r="F278" s="61"/>
      <c r="G278" s="101">
        <f t="shared" si="13"/>
        <v>0</v>
      </c>
      <c r="H278" s="102"/>
      <c r="I278" s="102"/>
      <c r="J278" s="102"/>
      <c r="K278" s="102"/>
      <c r="L278" s="120"/>
      <c r="M278" s="61"/>
      <c r="N278" s="62"/>
      <c r="O278" s="60"/>
      <c r="P278" s="27"/>
      <c r="Q278" s="27"/>
      <c r="R278" s="27"/>
    </row>
    <row r="279" spans="2:18" ht="20.100000000000001" customHeight="1">
      <c r="B279" s="210"/>
      <c r="C279" s="211"/>
      <c r="D279" s="212"/>
      <c r="E279" s="213"/>
      <c r="F279" s="61"/>
      <c r="G279" s="101">
        <f t="shared" si="13"/>
        <v>0</v>
      </c>
      <c r="H279" s="102"/>
      <c r="I279" s="102"/>
      <c r="J279" s="102"/>
      <c r="K279" s="102"/>
      <c r="L279" s="120"/>
      <c r="M279" s="61"/>
      <c r="N279" s="62"/>
      <c r="O279" s="60"/>
      <c r="P279" s="27"/>
      <c r="Q279" s="27"/>
      <c r="R279" s="27"/>
    </row>
    <row r="280" spans="2:18" ht="20.100000000000001" customHeight="1">
      <c r="B280" s="210"/>
      <c r="C280" s="211"/>
      <c r="D280" s="212"/>
      <c r="E280" s="213"/>
      <c r="F280" s="61"/>
      <c r="G280" s="101">
        <f t="shared" si="13"/>
        <v>0</v>
      </c>
      <c r="H280" s="102"/>
      <c r="I280" s="102"/>
      <c r="J280" s="102"/>
      <c r="K280" s="102"/>
      <c r="L280" s="120"/>
      <c r="M280" s="61"/>
      <c r="N280" s="62"/>
      <c r="O280" s="60"/>
      <c r="P280" s="27"/>
      <c r="Q280" s="27"/>
      <c r="R280" s="27"/>
    </row>
    <row r="281" spans="2:18" ht="20.100000000000001" customHeight="1">
      <c r="B281" s="210"/>
      <c r="C281" s="211"/>
      <c r="D281" s="212"/>
      <c r="E281" s="213"/>
      <c r="F281" s="61"/>
      <c r="G281" s="101">
        <f t="shared" si="13"/>
        <v>0</v>
      </c>
      <c r="H281" s="102"/>
      <c r="I281" s="102"/>
      <c r="J281" s="102"/>
      <c r="K281" s="102"/>
      <c r="L281" s="120"/>
      <c r="M281" s="61"/>
      <c r="N281" s="62"/>
      <c r="O281" s="60"/>
      <c r="P281" s="27"/>
      <c r="Q281" s="27"/>
      <c r="R281" s="27"/>
    </row>
    <row r="282" spans="2:18" ht="20.100000000000001" customHeight="1">
      <c r="B282" s="210"/>
      <c r="C282" s="211"/>
      <c r="D282" s="212"/>
      <c r="E282" s="213"/>
      <c r="F282" s="61"/>
      <c r="G282" s="101">
        <f t="shared" si="13"/>
        <v>0</v>
      </c>
      <c r="H282" s="102"/>
      <c r="I282" s="102"/>
      <c r="J282" s="102"/>
      <c r="K282" s="102"/>
      <c r="L282" s="120"/>
      <c r="M282" s="61"/>
      <c r="N282" s="62"/>
      <c r="O282" s="60"/>
      <c r="P282" s="27"/>
      <c r="Q282" s="27"/>
      <c r="R282" s="27"/>
    </row>
    <row r="283" spans="2:18" ht="20.100000000000001" customHeight="1">
      <c r="B283" s="210"/>
      <c r="C283" s="211"/>
      <c r="D283" s="212"/>
      <c r="E283" s="213"/>
      <c r="F283" s="61"/>
      <c r="G283" s="101">
        <f t="shared" si="13"/>
        <v>0</v>
      </c>
      <c r="H283" s="102"/>
      <c r="I283" s="102"/>
      <c r="J283" s="102"/>
      <c r="K283" s="102"/>
      <c r="L283" s="120"/>
      <c r="M283" s="61"/>
      <c r="N283" s="62"/>
      <c r="O283" s="60"/>
      <c r="P283" s="27"/>
      <c r="Q283" s="27"/>
      <c r="R283" s="27"/>
    </row>
    <row r="284" spans="2:18" ht="20.100000000000001" customHeight="1">
      <c r="B284" s="210"/>
      <c r="C284" s="211"/>
      <c r="D284" s="212"/>
      <c r="E284" s="213"/>
      <c r="F284" s="61"/>
      <c r="G284" s="101">
        <f t="shared" si="13"/>
        <v>0</v>
      </c>
      <c r="H284" s="102"/>
      <c r="I284" s="102"/>
      <c r="J284" s="102"/>
      <c r="K284" s="102"/>
      <c r="L284" s="120"/>
      <c r="M284" s="61"/>
      <c r="N284" s="62"/>
      <c r="O284" s="60"/>
      <c r="P284" s="27"/>
      <c r="Q284" s="27"/>
      <c r="R284" s="27"/>
    </row>
    <row r="285" spans="2:18" ht="20.100000000000001" customHeight="1">
      <c r="B285" s="234"/>
      <c r="C285" s="235"/>
      <c r="D285" s="236"/>
      <c r="E285" s="237"/>
      <c r="F285" s="63"/>
      <c r="G285" s="103">
        <f t="shared" si="13"/>
        <v>0</v>
      </c>
      <c r="H285" s="104"/>
      <c r="I285" s="104"/>
      <c r="J285" s="104"/>
      <c r="K285" s="104"/>
      <c r="L285" s="121"/>
      <c r="M285" s="63"/>
      <c r="N285" s="64"/>
      <c r="O285" s="60"/>
      <c r="P285" s="27"/>
      <c r="Q285" s="27"/>
      <c r="R285" s="27"/>
    </row>
    <row r="286" spans="2:18" ht="20.100000000000001" customHeight="1" thickBot="1">
      <c r="B286" s="249"/>
      <c r="C286" s="250"/>
      <c r="D286" s="251"/>
      <c r="E286" s="252"/>
      <c r="F286" s="65" t="s">
        <v>64</v>
      </c>
      <c r="G286" s="105">
        <f>G254+SUM(G257:G285)</f>
        <v>0</v>
      </c>
      <c r="H286" s="105">
        <f>H254+SUM(H257:H285)</f>
        <v>0</v>
      </c>
      <c r="I286" s="105">
        <f>I254+SUM(I257:I285)</f>
        <v>0</v>
      </c>
      <c r="J286" s="105">
        <f>J254+SUM(J257:J285)</f>
        <v>0</v>
      </c>
      <c r="K286" s="105">
        <f>K254+SUM(K257:K285)</f>
        <v>0</v>
      </c>
      <c r="L286" s="66"/>
      <c r="M286" s="66"/>
      <c r="N286" s="67"/>
      <c r="O286" s="68"/>
      <c r="P286" s="27"/>
      <c r="Q286" s="27"/>
      <c r="R286" s="27"/>
    </row>
    <row r="287" spans="2:18" ht="20.100000000000001" customHeight="1">
      <c r="B287" s="73"/>
      <c r="C287" s="73"/>
      <c r="D287" s="73"/>
      <c r="E287" s="73"/>
      <c r="P287" s="27"/>
      <c r="Q287" s="27"/>
      <c r="R287" s="27"/>
    </row>
    <row r="288" spans="2:18" ht="20.100000000000001" customHeight="1">
      <c r="P288" s="27"/>
      <c r="Q288" s="27"/>
      <c r="R288" s="27"/>
    </row>
    <row r="289" spans="2:18" ht="20.100000000000001" customHeight="1" thickBot="1">
      <c r="B289" s="47" t="s">
        <v>65</v>
      </c>
      <c r="C289" s="47"/>
      <c r="D289" s="47"/>
      <c r="E289" s="47"/>
      <c r="F289" s="47"/>
      <c r="G289" s="47"/>
      <c r="H289" s="47"/>
      <c r="I289" s="47"/>
      <c r="J289" s="47"/>
      <c r="K289" s="47"/>
      <c r="L289" s="47"/>
      <c r="M289" s="47"/>
      <c r="N289" s="46" t="s">
        <v>34</v>
      </c>
      <c r="O289" s="29"/>
      <c r="P289" s="27"/>
      <c r="Q289" s="27"/>
      <c r="R289" s="27"/>
    </row>
    <row r="290" spans="2:18" ht="20.100000000000001" customHeight="1">
      <c r="B290" s="227"/>
      <c r="C290" s="228"/>
      <c r="D290" s="229"/>
      <c r="E290" s="230"/>
      <c r="F290" s="69" t="s">
        <v>64</v>
      </c>
      <c r="G290" s="106">
        <f t="shared" ref="G290:K290" si="14">G286</f>
        <v>0</v>
      </c>
      <c r="H290" s="106">
        <f t="shared" si="14"/>
        <v>0</v>
      </c>
      <c r="I290" s="106">
        <f t="shared" si="14"/>
        <v>0</v>
      </c>
      <c r="J290" s="106">
        <f t="shared" si="14"/>
        <v>0</v>
      </c>
      <c r="K290" s="106">
        <f t="shared" si="14"/>
        <v>0</v>
      </c>
      <c r="L290" s="70"/>
      <c r="M290" s="70"/>
      <c r="N290" s="71"/>
      <c r="O290" s="68"/>
      <c r="P290" s="27"/>
      <c r="Q290" s="27"/>
      <c r="R290" s="27"/>
    </row>
    <row r="291" spans="2:18" ht="20.100000000000001" customHeight="1">
      <c r="B291" s="231" t="s">
        <v>70</v>
      </c>
      <c r="C291" s="232"/>
      <c r="D291" s="233" t="s">
        <v>59</v>
      </c>
      <c r="E291" s="232"/>
      <c r="F291" s="244" t="s">
        <v>60</v>
      </c>
      <c r="G291" s="244" t="s">
        <v>71</v>
      </c>
      <c r="H291" s="245" t="s">
        <v>72</v>
      </c>
      <c r="I291" s="246"/>
      <c r="J291" s="246"/>
      <c r="K291" s="247"/>
      <c r="L291" s="244" t="s">
        <v>61</v>
      </c>
      <c r="M291" s="244"/>
      <c r="N291" s="248"/>
      <c r="O291" s="72"/>
      <c r="P291" s="27"/>
      <c r="Q291" s="27"/>
      <c r="R291" s="27"/>
    </row>
    <row r="292" spans="2:18" ht="20.100000000000001" customHeight="1">
      <c r="B292" s="217"/>
      <c r="C292" s="218"/>
      <c r="D292" s="220"/>
      <c r="E292" s="218"/>
      <c r="F292" s="222"/>
      <c r="G292" s="222"/>
      <c r="H292" s="55" t="s">
        <v>73</v>
      </c>
      <c r="I292" s="55" t="s">
        <v>74</v>
      </c>
      <c r="J292" s="55" t="s">
        <v>75</v>
      </c>
      <c r="K292" s="55" t="s">
        <v>56</v>
      </c>
      <c r="L292" s="55" t="s">
        <v>62</v>
      </c>
      <c r="M292" s="55" t="s">
        <v>63</v>
      </c>
      <c r="N292" s="56" t="s">
        <v>56</v>
      </c>
      <c r="O292" s="72"/>
      <c r="P292" s="27"/>
      <c r="Q292" s="27"/>
      <c r="R292" s="27"/>
    </row>
    <row r="293" spans="2:18" ht="20.100000000000001" customHeight="1">
      <c r="B293" s="206"/>
      <c r="C293" s="207"/>
      <c r="D293" s="208"/>
      <c r="E293" s="209"/>
      <c r="F293" s="57"/>
      <c r="G293" s="99">
        <f>SUM(H293:K293)</f>
        <v>0</v>
      </c>
      <c r="H293" s="100"/>
      <c r="I293" s="100"/>
      <c r="J293" s="100"/>
      <c r="K293" s="100"/>
      <c r="L293" s="58"/>
      <c r="M293" s="57"/>
      <c r="N293" s="59"/>
      <c r="O293" s="60"/>
      <c r="P293" s="27"/>
      <c r="Q293" s="27"/>
      <c r="R293" s="27"/>
    </row>
    <row r="294" spans="2:18" ht="20.100000000000001" customHeight="1">
      <c r="B294" s="210"/>
      <c r="C294" s="211"/>
      <c r="D294" s="212"/>
      <c r="E294" s="213"/>
      <c r="F294" s="61"/>
      <c r="G294" s="101">
        <f t="shared" ref="G294:G321" si="15">SUM(H294:K294)</f>
        <v>0</v>
      </c>
      <c r="H294" s="102"/>
      <c r="I294" s="102"/>
      <c r="J294" s="102"/>
      <c r="K294" s="102"/>
      <c r="L294" s="120"/>
      <c r="M294" s="61"/>
      <c r="N294" s="62"/>
      <c r="O294" s="60"/>
      <c r="P294" s="27"/>
      <c r="Q294" s="27"/>
      <c r="R294" s="27"/>
    </row>
    <row r="295" spans="2:18" ht="20.100000000000001" customHeight="1">
      <c r="B295" s="210"/>
      <c r="C295" s="211"/>
      <c r="D295" s="212"/>
      <c r="E295" s="213"/>
      <c r="F295" s="61"/>
      <c r="G295" s="101">
        <f t="shared" si="15"/>
        <v>0</v>
      </c>
      <c r="H295" s="102"/>
      <c r="I295" s="102"/>
      <c r="J295" s="102"/>
      <c r="K295" s="102"/>
      <c r="L295" s="120"/>
      <c r="M295" s="61"/>
      <c r="N295" s="62"/>
      <c r="O295" s="60"/>
      <c r="P295" s="27"/>
      <c r="Q295" s="27"/>
      <c r="R295" s="27"/>
    </row>
    <row r="296" spans="2:18" ht="19.5" customHeight="1">
      <c r="B296" s="210"/>
      <c r="C296" s="211"/>
      <c r="D296" s="212"/>
      <c r="E296" s="213"/>
      <c r="F296" s="61"/>
      <c r="G296" s="101">
        <f t="shared" si="15"/>
        <v>0</v>
      </c>
      <c r="H296" s="102"/>
      <c r="I296" s="102"/>
      <c r="J296" s="102"/>
      <c r="K296" s="102"/>
      <c r="L296" s="120"/>
      <c r="M296" s="61"/>
      <c r="N296" s="62"/>
      <c r="O296" s="60"/>
      <c r="P296" s="27"/>
      <c r="Q296" s="27"/>
      <c r="R296" s="27"/>
    </row>
    <row r="297" spans="2:18" ht="20.100000000000001" customHeight="1">
      <c r="B297" s="210"/>
      <c r="C297" s="211"/>
      <c r="D297" s="212"/>
      <c r="E297" s="213"/>
      <c r="F297" s="61"/>
      <c r="G297" s="101">
        <f t="shared" si="15"/>
        <v>0</v>
      </c>
      <c r="H297" s="102"/>
      <c r="I297" s="102"/>
      <c r="J297" s="102"/>
      <c r="K297" s="102"/>
      <c r="L297" s="120"/>
      <c r="M297" s="61"/>
      <c r="N297" s="62"/>
      <c r="O297" s="60"/>
      <c r="P297" s="27"/>
      <c r="Q297" s="27"/>
      <c r="R297" s="27"/>
    </row>
    <row r="298" spans="2:18" ht="20.100000000000001" customHeight="1">
      <c r="B298" s="210"/>
      <c r="C298" s="211"/>
      <c r="D298" s="212"/>
      <c r="E298" s="213"/>
      <c r="F298" s="61"/>
      <c r="G298" s="101">
        <f t="shared" si="15"/>
        <v>0</v>
      </c>
      <c r="H298" s="102"/>
      <c r="I298" s="102"/>
      <c r="J298" s="102"/>
      <c r="K298" s="102"/>
      <c r="L298" s="120"/>
      <c r="M298" s="61"/>
      <c r="N298" s="62"/>
      <c r="O298" s="60"/>
      <c r="P298" s="27"/>
      <c r="Q298" s="27"/>
      <c r="R298" s="27"/>
    </row>
    <row r="299" spans="2:18" ht="20.100000000000001" customHeight="1">
      <c r="B299" s="210"/>
      <c r="C299" s="211"/>
      <c r="D299" s="212"/>
      <c r="E299" s="213"/>
      <c r="F299" s="61"/>
      <c r="G299" s="101">
        <f t="shared" si="15"/>
        <v>0</v>
      </c>
      <c r="H299" s="102"/>
      <c r="I299" s="102"/>
      <c r="J299" s="102"/>
      <c r="K299" s="102"/>
      <c r="L299" s="120"/>
      <c r="M299" s="61"/>
      <c r="N299" s="62"/>
      <c r="O299" s="60"/>
      <c r="P299" s="27"/>
      <c r="Q299" s="27"/>
      <c r="R299" s="27"/>
    </row>
    <row r="300" spans="2:18" ht="20.100000000000001" customHeight="1">
      <c r="B300" s="210"/>
      <c r="C300" s="211"/>
      <c r="D300" s="212"/>
      <c r="E300" s="213"/>
      <c r="F300" s="61"/>
      <c r="G300" s="101">
        <f t="shared" si="15"/>
        <v>0</v>
      </c>
      <c r="H300" s="102"/>
      <c r="I300" s="102"/>
      <c r="J300" s="102"/>
      <c r="K300" s="102"/>
      <c r="L300" s="120"/>
      <c r="M300" s="61"/>
      <c r="N300" s="62"/>
      <c r="O300" s="60"/>
      <c r="P300" s="27"/>
      <c r="Q300" s="27"/>
      <c r="R300" s="27"/>
    </row>
    <row r="301" spans="2:18" ht="20.100000000000001" customHeight="1">
      <c r="B301" s="210"/>
      <c r="C301" s="211"/>
      <c r="D301" s="212"/>
      <c r="E301" s="213"/>
      <c r="F301" s="61"/>
      <c r="G301" s="101">
        <f t="shared" si="15"/>
        <v>0</v>
      </c>
      <c r="H301" s="102"/>
      <c r="I301" s="102"/>
      <c r="J301" s="102"/>
      <c r="K301" s="102"/>
      <c r="L301" s="120"/>
      <c r="M301" s="61"/>
      <c r="N301" s="62"/>
      <c r="O301" s="60"/>
      <c r="P301" s="27"/>
      <c r="Q301" s="27"/>
      <c r="R301" s="27"/>
    </row>
    <row r="302" spans="2:18" ht="20.100000000000001" customHeight="1">
      <c r="B302" s="210"/>
      <c r="C302" s="211"/>
      <c r="D302" s="212"/>
      <c r="E302" s="213"/>
      <c r="F302" s="61"/>
      <c r="G302" s="101">
        <f t="shared" si="15"/>
        <v>0</v>
      </c>
      <c r="H302" s="102"/>
      <c r="I302" s="102"/>
      <c r="J302" s="102"/>
      <c r="K302" s="102"/>
      <c r="L302" s="120"/>
      <c r="M302" s="61"/>
      <c r="N302" s="62"/>
      <c r="O302" s="60"/>
      <c r="P302" s="27"/>
      <c r="Q302" s="27"/>
      <c r="R302" s="27"/>
    </row>
    <row r="303" spans="2:18" ht="20.100000000000001" customHeight="1">
      <c r="B303" s="210"/>
      <c r="C303" s="211"/>
      <c r="D303" s="212"/>
      <c r="E303" s="213"/>
      <c r="F303" s="61"/>
      <c r="G303" s="101">
        <f t="shared" si="15"/>
        <v>0</v>
      </c>
      <c r="H303" s="102"/>
      <c r="I303" s="102"/>
      <c r="J303" s="102"/>
      <c r="K303" s="102"/>
      <c r="L303" s="120"/>
      <c r="M303" s="61"/>
      <c r="N303" s="62"/>
      <c r="O303" s="60"/>
      <c r="P303" s="27"/>
      <c r="Q303" s="27"/>
      <c r="R303" s="27"/>
    </row>
    <row r="304" spans="2:18" ht="20.100000000000001" customHeight="1">
      <c r="B304" s="210"/>
      <c r="C304" s="211"/>
      <c r="D304" s="212"/>
      <c r="E304" s="213"/>
      <c r="F304" s="61"/>
      <c r="G304" s="101">
        <f t="shared" si="15"/>
        <v>0</v>
      </c>
      <c r="H304" s="102"/>
      <c r="I304" s="102"/>
      <c r="J304" s="102"/>
      <c r="K304" s="102"/>
      <c r="L304" s="120"/>
      <c r="M304" s="61"/>
      <c r="N304" s="62"/>
      <c r="O304" s="60"/>
      <c r="P304" s="27"/>
      <c r="Q304" s="27"/>
      <c r="R304" s="27"/>
    </row>
    <row r="305" spans="2:18" ht="20.100000000000001" customHeight="1">
      <c r="B305" s="210"/>
      <c r="C305" s="211"/>
      <c r="D305" s="212"/>
      <c r="E305" s="213"/>
      <c r="F305" s="61"/>
      <c r="G305" s="101">
        <f t="shared" si="15"/>
        <v>0</v>
      </c>
      <c r="H305" s="102"/>
      <c r="I305" s="102"/>
      <c r="J305" s="102"/>
      <c r="K305" s="102"/>
      <c r="L305" s="120"/>
      <c r="M305" s="61"/>
      <c r="N305" s="62"/>
      <c r="O305" s="60"/>
      <c r="P305" s="27"/>
      <c r="Q305" s="27"/>
      <c r="R305" s="27"/>
    </row>
    <row r="306" spans="2:18" ht="20.100000000000001" customHeight="1">
      <c r="B306" s="210"/>
      <c r="C306" s="211"/>
      <c r="D306" s="212"/>
      <c r="E306" s="213"/>
      <c r="F306" s="61"/>
      <c r="G306" s="101">
        <f t="shared" si="15"/>
        <v>0</v>
      </c>
      <c r="H306" s="102"/>
      <c r="I306" s="102"/>
      <c r="J306" s="102"/>
      <c r="K306" s="102"/>
      <c r="L306" s="120"/>
      <c r="M306" s="61"/>
      <c r="N306" s="62"/>
      <c r="O306" s="60"/>
      <c r="P306" s="27"/>
      <c r="Q306" s="27"/>
      <c r="R306" s="27"/>
    </row>
    <row r="307" spans="2:18" ht="20.100000000000001" customHeight="1">
      <c r="B307" s="210"/>
      <c r="C307" s="211"/>
      <c r="D307" s="212"/>
      <c r="E307" s="213"/>
      <c r="F307" s="61"/>
      <c r="G307" s="101">
        <f t="shared" si="15"/>
        <v>0</v>
      </c>
      <c r="H307" s="102"/>
      <c r="I307" s="102"/>
      <c r="J307" s="102"/>
      <c r="K307" s="102"/>
      <c r="L307" s="120"/>
      <c r="M307" s="61"/>
      <c r="N307" s="62"/>
      <c r="O307" s="60"/>
      <c r="P307" s="27"/>
      <c r="Q307" s="27"/>
      <c r="R307" s="27"/>
    </row>
    <row r="308" spans="2:18" ht="20.100000000000001" customHeight="1">
      <c r="B308" s="210"/>
      <c r="C308" s="211"/>
      <c r="D308" s="212"/>
      <c r="E308" s="213"/>
      <c r="F308" s="61"/>
      <c r="G308" s="101">
        <f t="shared" si="15"/>
        <v>0</v>
      </c>
      <c r="H308" s="102"/>
      <c r="I308" s="102"/>
      <c r="J308" s="102"/>
      <c r="K308" s="102"/>
      <c r="L308" s="120"/>
      <c r="M308" s="61"/>
      <c r="N308" s="62"/>
      <c r="O308" s="60"/>
      <c r="P308" s="27"/>
      <c r="Q308" s="27"/>
      <c r="R308" s="27"/>
    </row>
    <row r="309" spans="2:18" ht="20.100000000000001" customHeight="1">
      <c r="B309" s="210"/>
      <c r="C309" s="211"/>
      <c r="D309" s="212"/>
      <c r="E309" s="213"/>
      <c r="F309" s="61"/>
      <c r="G309" s="101">
        <f t="shared" si="15"/>
        <v>0</v>
      </c>
      <c r="H309" s="102"/>
      <c r="I309" s="102"/>
      <c r="J309" s="102"/>
      <c r="K309" s="102"/>
      <c r="L309" s="120"/>
      <c r="M309" s="61"/>
      <c r="N309" s="62"/>
      <c r="O309" s="60"/>
      <c r="P309" s="27"/>
      <c r="Q309" s="27"/>
      <c r="R309" s="27"/>
    </row>
    <row r="310" spans="2:18" ht="20.100000000000001" customHeight="1">
      <c r="B310" s="210"/>
      <c r="C310" s="211"/>
      <c r="D310" s="212"/>
      <c r="E310" s="213"/>
      <c r="F310" s="61"/>
      <c r="G310" s="101">
        <f t="shared" si="15"/>
        <v>0</v>
      </c>
      <c r="H310" s="102"/>
      <c r="I310" s="102"/>
      <c r="J310" s="102"/>
      <c r="K310" s="102"/>
      <c r="L310" s="120"/>
      <c r="M310" s="61"/>
      <c r="N310" s="62"/>
      <c r="O310" s="60"/>
      <c r="P310" s="27"/>
      <c r="Q310" s="27"/>
      <c r="R310" s="27"/>
    </row>
    <row r="311" spans="2:18" ht="20.100000000000001" customHeight="1">
      <c r="B311" s="210"/>
      <c r="C311" s="211"/>
      <c r="D311" s="212"/>
      <c r="E311" s="213"/>
      <c r="F311" s="61"/>
      <c r="G311" s="101">
        <f t="shared" si="15"/>
        <v>0</v>
      </c>
      <c r="H311" s="102"/>
      <c r="I311" s="102"/>
      <c r="J311" s="102"/>
      <c r="K311" s="102"/>
      <c r="L311" s="120"/>
      <c r="M311" s="61"/>
      <c r="N311" s="62"/>
      <c r="O311" s="60"/>
      <c r="P311" s="27"/>
      <c r="Q311" s="27"/>
      <c r="R311" s="27"/>
    </row>
    <row r="312" spans="2:18" ht="19.5" customHeight="1">
      <c r="B312" s="210"/>
      <c r="C312" s="211"/>
      <c r="D312" s="212"/>
      <c r="E312" s="213"/>
      <c r="F312" s="61"/>
      <c r="G312" s="101">
        <f t="shared" si="15"/>
        <v>0</v>
      </c>
      <c r="H312" s="102"/>
      <c r="I312" s="102"/>
      <c r="J312" s="102"/>
      <c r="K312" s="102"/>
      <c r="L312" s="120"/>
      <c r="M312" s="61"/>
      <c r="N312" s="62"/>
      <c r="O312" s="60"/>
      <c r="P312" s="27"/>
      <c r="Q312" s="27"/>
      <c r="R312" s="27"/>
    </row>
    <row r="313" spans="2:18" ht="20.100000000000001" customHeight="1">
      <c r="B313" s="210"/>
      <c r="C313" s="211"/>
      <c r="D313" s="212"/>
      <c r="E313" s="213"/>
      <c r="F313" s="61"/>
      <c r="G313" s="101">
        <f t="shared" si="15"/>
        <v>0</v>
      </c>
      <c r="H313" s="102"/>
      <c r="I313" s="102"/>
      <c r="J313" s="102"/>
      <c r="K313" s="102"/>
      <c r="L313" s="120"/>
      <c r="M313" s="61"/>
      <c r="N313" s="62"/>
      <c r="O313" s="60"/>
      <c r="P313" s="27"/>
      <c r="Q313" s="27"/>
      <c r="R313" s="27"/>
    </row>
    <row r="314" spans="2:18" ht="20.100000000000001" customHeight="1">
      <c r="B314" s="210"/>
      <c r="C314" s="211"/>
      <c r="D314" s="212"/>
      <c r="E314" s="213"/>
      <c r="F314" s="61"/>
      <c r="G314" s="101">
        <f t="shared" si="15"/>
        <v>0</v>
      </c>
      <c r="H314" s="102"/>
      <c r="I314" s="102"/>
      <c r="J314" s="102"/>
      <c r="K314" s="102"/>
      <c r="L314" s="120"/>
      <c r="M314" s="61"/>
      <c r="N314" s="62"/>
      <c r="O314" s="60"/>
      <c r="P314" s="27"/>
      <c r="Q314" s="27"/>
      <c r="R314" s="27"/>
    </row>
    <row r="315" spans="2:18" ht="20.100000000000001" customHeight="1">
      <c r="B315" s="210"/>
      <c r="C315" s="211"/>
      <c r="D315" s="212"/>
      <c r="E315" s="213"/>
      <c r="F315" s="61"/>
      <c r="G315" s="101">
        <f t="shared" si="15"/>
        <v>0</v>
      </c>
      <c r="H315" s="102"/>
      <c r="I315" s="102"/>
      <c r="J315" s="102"/>
      <c r="K315" s="102"/>
      <c r="L315" s="120"/>
      <c r="M315" s="61"/>
      <c r="N315" s="62"/>
      <c r="O315" s="60"/>
      <c r="P315" s="27"/>
      <c r="Q315" s="27"/>
      <c r="R315" s="27"/>
    </row>
    <row r="316" spans="2:18" ht="20.100000000000001" customHeight="1">
      <c r="B316" s="210"/>
      <c r="C316" s="211"/>
      <c r="D316" s="212"/>
      <c r="E316" s="213"/>
      <c r="F316" s="61"/>
      <c r="G316" s="101">
        <f t="shared" si="15"/>
        <v>0</v>
      </c>
      <c r="H316" s="102"/>
      <c r="I316" s="102"/>
      <c r="J316" s="102"/>
      <c r="K316" s="102"/>
      <c r="L316" s="120"/>
      <c r="M316" s="61"/>
      <c r="N316" s="62"/>
      <c r="O316" s="60"/>
      <c r="P316" s="27"/>
      <c r="Q316" s="27"/>
      <c r="R316" s="27"/>
    </row>
    <row r="317" spans="2:18" ht="20.100000000000001" customHeight="1">
      <c r="B317" s="210"/>
      <c r="C317" s="211"/>
      <c r="D317" s="212"/>
      <c r="E317" s="213"/>
      <c r="F317" s="61"/>
      <c r="G317" s="101">
        <f t="shared" si="15"/>
        <v>0</v>
      </c>
      <c r="H317" s="102"/>
      <c r="I317" s="102"/>
      <c r="J317" s="102"/>
      <c r="K317" s="102"/>
      <c r="L317" s="120"/>
      <c r="M317" s="61"/>
      <c r="N317" s="62"/>
      <c r="O317" s="60"/>
      <c r="P317" s="27"/>
      <c r="Q317" s="27"/>
      <c r="R317" s="27"/>
    </row>
    <row r="318" spans="2:18" ht="20.100000000000001" customHeight="1">
      <c r="B318" s="210"/>
      <c r="C318" s="211"/>
      <c r="D318" s="212"/>
      <c r="E318" s="213"/>
      <c r="F318" s="61"/>
      <c r="G318" s="101">
        <f t="shared" si="15"/>
        <v>0</v>
      </c>
      <c r="H318" s="102"/>
      <c r="I318" s="102"/>
      <c r="J318" s="102"/>
      <c r="K318" s="102"/>
      <c r="L318" s="120"/>
      <c r="M318" s="61"/>
      <c r="N318" s="62"/>
      <c r="O318" s="60"/>
      <c r="P318" s="27"/>
      <c r="Q318" s="27"/>
      <c r="R318" s="27"/>
    </row>
    <row r="319" spans="2:18" ht="20.100000000000001" customHeight="1">
      <c r="B319" s="210"/>
      <c r="C319" s="211"/>
      <c r="D319" s="212"/>
      <c r="E319" s="213"/>
      <c r="F319" s="61"/>
      <c r="G319" s="101">
        <f t="shared" si="15"/>
        <v>0</v>
      </c>
      <c r="H319" s="102"/>
      <c r="I319" s="102"/>
      <c r="J319" s="102"/>
      <c r="K319" s="102"/>
      <c r="L319" s="120"/>
      <c r="M319" s="61"/>
      <c r="N319" s="62"/>
      <c r="O319" s="60"/>
      <c r="P319" s="27"/>
      <c r="Q319" s="27"/>
      <c r="R319" s="27"/>
    </row>
    <row r="320" spans="2:18" ht="20.100000000000001" customHeight="1">
      <c r="B320" s="210"/>
      <c r="C320" s="211"/>
      <c r="D320" s="212"/>
      <c r="E320" s="213"/>
      <c r="F320" s="61"/>
      <c r="G320" s="101">
        <f t="shared" si="15"/>
        <v>0</v>
      </c>
      <c r="H320" s="102"/>
      <c r="I320" s="102"/>
      <c r="J320" s="102"/>
      <c r="K320" s="102"/>
      <c r="L320" s="120"/>
      <c r="M320" s="61"/>
      <c r="N320" s="62"/>
      <c r="O320" s="60"/>
      <c r="P320" s="27"/>
      <c r="Q320" s="27"/>
      <c r="R320" s="27"/>
    </row>
    <row r="321" spans="2:18" ht="20.100000000000001" customHeight="1">
      <c r="B321" s="234"/>
      <c r="C321" s="235"/>
      <c r="D321" s="236"/>
      <c r="E321" s="237"/>
      <c r="F321" s="63"/>
      <c r="G321" s="103">
        <f t="shared" si="15"/>
        <v>0</v>
      </c>
      <c r="H321" s="104"/>
      <c r="I321" s="104"/>
      <c r="J321" s="104"/>
      <c r="K321" s="104"/>
      <c r="L321" s="121"/>
      <c r="M321" s="63"/>
      <c r="N321" s="64"/>
      <c r="O321" s="60"/>
      <c r="P321" s="27"/>
      <c r="Q321" s="27"/>
      <c r="R321" s="27"/>
    </row>
    <row r="322" spans="2:18" ht="20.100000000000001" customHeight="1" thickBot="1">
      <c r="B322" s="249"/>
      <c r="C322" s="250"/>
      <c r="D322" s="251"/>
      <c r="E322" s="252"/>
      <c r="F322" s="65" t="s">
        <v>64</v>
      </c>
      <c r="G322" s="105">
        <f>G290+SUM(G293:G321)</f>
        <v>0</v>
      </c>
      <c r="H322" s="105">
        <f>H290+SUM(H293:H321)</f>
        <v>0</v>
      </c>
      <c r="I322" s="105">
        <f>I290+SUM(I293:I321)</f>
        <v>0</v>
      </c>
      <c r="J322" s="105">
        <f>J290+SUM(J293:J321)</f>
        <v>0</v>
      </c>
      <c r="K322" s="105">
        <f>K290+SUM(K293:K321)</f>
        <v>0</v>
      </c>
      <c r="L322" s="66"/>
      <c r="M322" s="66"/>
      <c r="N322" s="67"/>
      <c r="O322" s="68"/>
      <c r="P322" s="27"/>
      <c r="Q322" s="27"/>
      <c r="R322" s="27"/>
    </row>
    <row r="323" spans="2:18" ht="20.100000000000001" customHeight="1">
      <c r="B323" s="73"/>
      <c r="C323" s="73"/>
      <c r="D323" s="73"/>
      <c r="E323" s="73"/>
      <c r="P323" s="27"/>
      <c r="Q323" s="27"/>
      <c r="R323" s="27"/>
    </row>
    <row r="324" spans="2:18" ht="20.100000000000001" customHeight="1">
      <c r="P324" s="27"/>
      <c r="Q324" s="27"/>
      <c r="R324" s="27"/>
    </row>
    <row r="325" spans="2:18" ht="20.100000000000001" customHeight="1" thickBot="1">
      <c r="B325" s="47" t="s">
        <v>65</v>
      </c>
      <c r="C325" s="47"/>
      <c r="D325" s="47"/>
      <c r="E325" s="47"/>
      <c r="F325" s="47"/>
      <c r="G325" s="47"/>
      <c r="H325" s="47"/>
      <c r="I325" s="47"/>
      <c r="J325" s="47"/>
      <c r="K325" s="47"/>
      <c r="L325" s="47"/>
      <c r="M325" s="47"/>
      <c r="N325" s="46" t="s">
        <v>34</v>
      </c>
      <c r="O325" s="29"/>
      <c r="P325" s="27"/>
      <c r="Q325" s="27"/>
      <c r="R325" s="27"/>
    </row>
    <row r="326" spans="2:18" ht="20.100000000000001" customHeight="1">
      <c r="B326" s="227"/>
      <c r="C326" s="228"/>
      <c r="D326" s="229"/>
      <c r="E326" s="230"/>
      <c r="F326" s="69" t="s">
        <v>64</v>
      </c>
      <c r="G326" s="106">
        <f t="shared" ref="G326:K326" si="16">G322</f>
        <v>0</v>
      </c>
      <c r="H326" s="106">
        <f t="shared" si="16"/>
        <v>0</v>
      </c>
      <c r="I326" s="106">
        <f t="shared" si="16"/>
        <v>0</v>
      </c>
      <c r="J326" s="106">
        <f t="shared" si="16"/>
        <v>0</v>
      </c>
      <c r="K326" s="106">
        <f t="shared" si="16"/>
        <v>0</v>
      </c>
      <c r="L326" s="70"/>
      <c r="M326" s="70"/>
      <c r="N326" s="71"/>
      <c r="O326" s="68"/>
      <c r="P326" s="27"/>
      <c r="Q326" s="27"/>
      <c r="R326" s="27"/>
    </row>
    <row r="327" spans="2:18" ht="20.100000000000001" customHeight="1">
      <c r="B327" s="231" t="s">
        <v>70</v>
      </c>
      <c r="C327" s="232"/>
      <c r="D327" s="233" t="s">
        <v>59</v>
      </c>
      <c r="E327" s="232"/>
      <c r="F327" s="244" t="s">
        <v>60</v>
      </c>
      <c r="G327" s="244" t="s">
        <v>71</v>
      </c>
      <c r="H327" s="245" t="s">
        <v>72</v>
      </c>
      <c r="I327" s="246"/>
      <c r="J327" s="246"/>
      <c r="K327" s="247"/>
      <c r="L327" s="244" t="s">
        <v>61</v>
      </c>
      <c r="M327" s="244"/>
      <c r="N327" s="248"/>
      <c r="O327" s="72"/>
      <c r="P327" s="27"/>
      <c r="Q327" s="27"/>
      <c r="R327" s="27"/>
    </row>
    <row r="328" spans="2:18" ht="20.100000000000001" customHeight="1">
      <c r="B328" s="217"/>
      <c r="C328" s="218"/>
      <c r="D328" s="220"/>
      <c r="E328" s="218"/>
      <c r="F328" s="222"/>
      <c r="G328" s="222"/>
      <c r="H328" s="55" t="s">
        <v>73</v>
      </c>
      <c r="I328" s="55" t="s">
        <v>74</v>
      </c>
      <c r="J328" s="55" t="s">
        <v>75</v>
      </c>
      <c r="K328" s="55" t="s">
        <v>56</v>
      </c>
      <c r="L328" s="55" t="s">
        <v>62</v>
      </c>
      <c r="M328" s="55" t="s">
        <v>63</v>
      </c>
      <c r="N328" s="56" t="s">
        <v>56</v>
      </c>
      <c r="O328" s="72"/>
      <c r="P328" s="27"/>
      <c r="Q328" s="27"/>
      <c r="R328" s="27"/>
    </row>
    <row r="329" spans="2:18" ht="20.100000000000001" customHeight="1">
      <c r="B329" s="206"/>
      <c r="C329" s="207"/>
      <c r="D329" s="208"/>
      <c r="E329" s="209"/>
      <c r="F329" s="57"/>
      <c r="G329" s="99">
        <f>SUM(H329:K329)</f>
        <v>0</v>
      </c>
      <c r="H329" s="100"/>
      <c r="I329" s="100"/>
      <c r="J329" s="100"/>
      <c r="K329" s="100"/>
      <c r="L329" s="58"/>
      <c r="M329" s="57"/>
      <c r="N329" s="59"/>
      <c r="O329" s="60"/>
      <c r="P329" s="27"/>
      <c r="Q329" s="27"/>
      <c r="R329" s="27"/>
    </row>
    <row r="330" spans="2:18" ht="20.100000000000001" customHeight="1">
      <c r="B330" s="210"/>
      <c r="C330" s="211"/>
      <c r="D330" s="212"/>
      <c r="E330" s="213"/>
      <c r="F330" s="61"/>
      <c r="G330" s="101">
        <f t="shared" ref="G330:G357" si="17">SUM(H330:K330)</f>
        <v>0</v>
      </c>
      <c r="H330" s="102"/>
      <c r="I330" s="102"/>
      <c r="J330" s="102"/>
      <c r="K330" s="102"/>
      <c r="L330" s="120"/>
      <c r="M330" s="61"/>
      <c r="N330" s="62"/>
      <c r="O330" s="60"/>
      <c r="P330" s="27"/>
      <c r="Q330" s="27"/>
      <c r="R330" s="27"/>
    </row>
    <row r="331" spans="2:18" ht="20.100000000000001" customHeight="1">
      <c r="B331" s="210"/>
      <c r="C331" s="211"/>
      <c r="D331" s="212"/>
      <c r="E331" s="213"/>
      <c r="F331" s="61"/>
      <c r="G331" s="101">
        <f t="shared" si="17"/>
        <v>0</v>
      </c>
      <c r="H331" s="102"/>
      <c r="I331" s="102"/>
      <c r="J331" s="102"/>
      <c r="K331" s="102"/>
      <c r="L331" s="120"/>
      <c r="M331" s="61"/>
      <c r="N331" s="62"/>
      <c r="O331" s="60"/>
      <c r="P331" s="27"/>
      <c r="Q331" s="27"/>
      <c r="R331" s="27"/>
    </row>
    <row r="332" spans="2:18" ht="20.100000000000001" customHeight="1">
      <c r="B332" s="210"/>
      <c r="C332" s="211"/>
      <c r="D332" s="212"/>
      <c r="E332" s="213"/>
      <c r="F332" s="61"/>
      <c r="G332" s="101">
        <f t="shared" si="17"/>
        <v>0</v>
      </c>
      <c r="H332" s="102"/>
      <c r="I332" s="102"/>
      <c r="J332" s="102"/>
      <c r="K332" s="102"/>
      <c r="L332" s="120"/>
      <c r="M332" s="61"/>
      <c r="N332" s="62"/>
      <c r="O332" s="60"/>
      <c r="P332" s="27"/>
      <c r="Q332" s="27"/>
      <c r="R332" s="27"/>
    </row>
    <row r="333" spans="2:18" ht="20.100000000000001" customHeight="1">
      <c r="B333" s="210"/>
      <c r="C333" s="211"/>
      <c r="D333" s="212"/>
      <c r="E333" s="213"/>
      <c r="F333" s="61"/>
      <c r="G333" s="101">
        <f t="shared" si="17"/>
        <v>0</v>
      </c>
      <c r="H333" s="102"/>
      <c r="I333" s="102"/>
      <c r="J333" s="102"/>
      <c r="K333" s="102"/>
      <c r="L333" s="120"/>
      <c r="M333" s="61"/>
      <c r="N333" s="62"/>
      <c r="O333" s="60"/>
      <c r="P333" s="27"/>
      <c r="Q333" s="27"/>
      <c r="R333" s="27"/>
    </row>
    <row r="334" spans="2:18" ht="20.100000000000001" customHeight="1">
      <c r="B334" s="210"/>
      <c r="C334" s="211"/>
      <c r="D334" s="212"/>
      <c r="E334" s="213"/>
      <c r="F334" s="61"/>
      <c r="G334" s="101">
        <f t="shared" si="17"/>
        <v>0</v>
      </c>
      <c r="H334" s="102"/>
      <c r="I334" s="102"/>
      <c r="J334" s="102"/>
      <c r="K334" s="102"/>
      <c r="L334" s="120"/>
      <c r="M334" s="61"/>
      <c r="N334" s="62"/>
      <c r="O334" s="60"/>
      <c r="P334" s="27"/>
      <c r="Q334" s="27"/>
      <c r="R334" s="27"/>
    </row>
    <row r="335" spans="2:18" ht="20.100000000000001" customHeight="1">
      <c r="B335" s="210"/>
      <c r="C335" s="211"/>
      <c r="D335" s="212"/>
      <c r="E335" s="213"/>
      <c r="F335" s="61"/>
      <c r="G335" s="101">
        <f t="shared" si="17"/>
        <v>0</v>
      </c>
      <c r="H335" s="102"/>
      <c r="I335" s="102"/>
      <c r="J335" s="102"/>
      <c r="K335" s="102"/>
      <c r="L335" s="120"/>
      <c r="M335" s="61"/>
      <c r="N335" s="62"/>
      <c r="O335" s="60"/>
      <c r="P335" s="27"/>
      <c r="Q335" s="27"/>
      <c r="R335" s="27"/>
    </row>
    <row r="336" spans="2:18" ht="20.100000000000001" customHeight="1">
      <c r="B336" s="210"/>
      <c r="C336" s="211"/>
      <c r="D336" s="212"/>
      <c r="E336" s="213"/>
      <c r="F336" s="61"/>
      <c r="G336" s="101">
        <f t="shared" si="17"/>
        <v>0</v>
      </c>
      <c r="H336" s="102"/>
      <c r="I336" s="102"/>
      <c r="J336" s="102"/>
      <c r="K336" s="102"/>
      <c r="L336" s="120"/>
      <c r="M336" s="61"/>
      <c r="N336" s="62"/>
      <c r="O336" s="60"/>
      <c r="P336" s="27"/>
      <c r="Q336" s="27"/>
      <c r="R336" s="27"/>
    </row>
    <row r="337" spans="2:18" ht="20.100000000000001" customHeight="1">
      <c r="B337" s="210"/>
      <c r="C337" s="211"/>
      <c r="D337" s="212"/>
      <c r="E337" s="213"/>
      <c r="F337" s="61"/>
      <c r="G337" s="101">
        <f t="shared" si="17"/>
        <v>0</v>
      </c>
      <c r="H337" s="102"/>
      <c r="I337" s="102"/>
      <c r="J337" s="102"/>
      <c r="K337" s="102"/>
      <c r="L337" s="120"/>
      <c r="M337" s="61"/>
      <c r="N337" s="62"/>
      <c r="O337" s="60"/>
      <c r="P337" s="27"/>
      <c r="Q337" s="27"/>
      <c r="R337" s="27"/>
    </row>
    <row r="338" spans="2:18" ht="20.100000000000001" customHeight="1">
      <c r="B338" s="210"/>
      <c r="C338" s="211"/>
      <c r="D338" s="212"/>
      <c r="E338" s="213"/>
      <c r="F338" s="61"/>
      <c r="G338" s="101">
        <f t="shared" si="17"/>
        <v>0</v>
      </c>
      <c r="H338" s="102"/>
      <c r="I338" s="102"/>
      <c r="J338" s="102"/>
      <c r="K338" s="102"/>
      <c r="L338" s="120"/>
      <c r="M338" s="61"/>
      <c r="N338" s="62"/>
      <c r="O338" s="60"/>
      <c r="P338" s="27"/>
      <c r="Q338" s="27"/>
      <c r="R338" s="27"/>
    </row>
    <row r="339" spans="2:18" ht="20.100000000000001" customHeight="1">
      <c r="B339" s="210"/>
      <c r="C339" s="211"/>
      <c r="D339" s="212"/>
      <c r="E339" s="213"/>
      <c r="F339" s="61"/>
      <c r="G339" s="101">
        <f t="shared" si="17"/>
        <v>0</v>
      </c>
      <c r="H339" s="102"/>
      <c r="I339" s="102"/>
      <c r="J339" s="102"/>
      <c r="K339" s="102"/>
      <c r="L339" s="120"/>
      <c r="M339" s="61"/>
      <c r="N339" s="62"/>
      <c r="O339" s="60"/>
      <c r="P339" s="27"/>
      <c r="Q339" s="27"/>
      <c r="R339" s="27"/>
    </row>
    <row r="340" spans="2:18" ht="20.100000000000001" customHeight="1">
      <c r="B340" s="210"/>
      <c r="C340" s="211"/>
      <c r="D340" s="212"/>
      <c r="E340" s="213"/>
      <c r="F340" s="61"/>
      <c r="G340" s="101">
        <f t="shared" si="17"/>
        <v>0</v>
      </c>
      <c r="H340" s="102"/>
      <c r="I340" s="102"/>
      <c r="J340" s="102"/>
      <c r="K340" s="102"/>
      <c r="L340" s="120"/>
      <c r="M340" s="61"/>
      <c r="N340" s="62"/>
      <c r="O340" s="60"/>
      <c r="P340" s="27"/>
      <c r="Q340" s="27"/>
      <c r="R340" s="27"/>
    </row>
    <row r="341" spans="2:18" ht="20.100000000000001" customHeight="1">
      <c r="B341" s="210"/>
      <c r="C341" s="211"/>
      <c r="D341" s="212"/>
      <c r="E341" s="213"/>
      <c r="F341" s="61"/>
      <c r="G341" s="101">
        <f t="shared" si="17"/>
        <v>0</v>
      </c>
      <c r="H341" s="102"/>
      <c r="I341" s="102"/>
      <c r="J341" s="102"/>
      <c r="K341" s="102"/>
      <c r="L341" s="120"/>
      <c r="M341" s="61"/>
      <c r="N341" s="62"/>
      <c r="O341" s="60"/>
      <c r="P341" s="27"/>
      <c r="Q341" s="27"/>
      <c r="R341" s="27"/>
    </row>
    <row r="342" spans="2:18" ht="20.100000000000001" customHeight="1">
      <c r="B342" s="210"/>
      <c r="C342" s="211"/>
      <c r="D342" s="212"/>
      <c r="E342" s="213"/>
      <c r="F342" s="61"/>
      <c r="G342" s="101">
        <f t="shared" si="17"/>
        <v>0</v>
      </c>
      <c r="H342" s="102"/>
      <c r="I342" s="102"/>
      <c r="J342" s="102"/>
      <c r="K342" s="102"/>
      <c r="L342" s="120"/>
      <c r="M342" s="61"/>
      <c r="N342" s="62"/>
      <c r="O342" s="60"/>
      <c r="P342" s="27"/>
      <c r="Q342" s="27"/>
      <c r="R342" s="27"/>
    </row>
    <row r="343" spans="2:18" ht="20.100000000000001" customHeight="1">
      <c r="B343" s="210"/>
      <c r="C343" s="211"/>
      <c r="D343" s="212"/>
      <c r="E343" s="213"/>
      <c r="F343" s="61"/>
      <c r="G343" s="101">
        <f t="shared" si="17"/>
        <v>0</v>
      </c>
      <c r="H343" s="102"/>
      <c r="I343" s="102"/>
      <c r="J343" s="102"/>
      <c r="K343" s="102"/>
      <c r="L343" s="120"/>
      <c r="M343" s="61"/>
      <c r="N343" s="62"/>
      <c r="O343" s="60"/>
      <c r="P343" s="27"/>
      <c r="Q343" s="27"/>
      <c r="R343" s="27"/>
    </row>
    <row r="344" spans="2:18" ht="20.100000000000001" customHeight="1">
      <c r="B344" s="210"/>
      <c r="C344" s="211"/>
      <c r="D344" s="212"/>
      <c r="E344" s="213"/>
      <c r="F344" s="61"/>
      <c r="G344" s="101">
        <f t="shared" si="17"/>
        <v>0</v>
      </c>
      <c r="H344" s="102"/>
      <c r="I344" s="102"/>
      <c r="J344" s="102"/>
      <c r="K344" s="102"/>
      <c r="L344" s="120"/>
      <c r="M344" s="61"/>
      <c r="N344" s="62"/>
      <c r="O344" s="60"/>
      <c r="P344" s="27"/>
      <c r="Q344" s="27"/>
      <c r="R344" s="27"/>
    </row>
    <row r="345" spans="2:18" ht="20.100000000000001" customHeight="1">
      <c r="B345" s="210"/>
      <c r="C345" s="211"/>
      <c r="D345" s="212"/>
      <c r="E345" s="213"/>
      <c r="F345" s="61"/>
      <c r="G345" s="101">
        <f t="shared" si="17"/>
        <v>0</v>
      </c>
      <c r="H345" s="102"/>
      <c r="I345" s="102"/>
      <c r="J345" s="102"/>
      <c r="K345" s="102"/>
      <c r="L345" s="120"/>
      <c r="M345" s="61"/>
      <c r="N345" s="62"/>
      <c r="O345" s="60"/>
      <c r="P345" s="27"/>
      <c r="Q345" s="27"/>
      <c r="R345" s="27"/>
    </row>
    <row r="346" spans="2:18" ht="20.100000000000001" customHeight="1">
      <c r="B346" s="210"/>
      <c r="C346" s="211"/>
      <c r="D346" s="212"/>
      <c r="E346" s="213"/>
      <c r="F346" s="61"/>
      <c r="G346" s="101">
        <f t="shared" si="17"/>
        <v>0</v>
      </c>
      <c r="H346" s="102"/>
      <c r="I346" s="102"/>
      <c r="J346" s="102"/>
      <c r="K346" s="102"/>
      <c r="L346" s="120"/>
      <c r="M346" s="61"/>
      <c r="N346" s="62"/>
      <c r="O346" s="60"/>
      <c r="P346" s="27"/>
      <c r="Q346" s="27"/>
      <c r="R346" s="27"/>
    </row>
    <row r="347" spans="2:18" ht="20.100000000000001" customHeight="1">
      <c r="B347" s="210"/>
      <c r="C347" s="211"/>
      <c r="D347" s="212"/>
      <c r="E347" s="213"/>
      <c r="F347" s="61"/>
      <c r="G347" s="101">
        <f t="shared" si="17"/>
        <v>0</v>
      </c>
      <c r="H347" s="102"/>
      <c r="I347" s="102"/>
      <c r="J347" s="102"/>
      <c r="K347" s="102"/>
      <c r="L347" s="120"/>
      <c r="M347" s="61"/>
      <c r="N347" s="62"/>
      <c r="O347" s="60"/>
      <c r="P347" s="27"/>
      <c r="Q347" s="27"/>
      <c r="R347" s="27"/>
    </row>
    <row r="348" spans="2:18" ht="20.100000000000001" customHeight="1">
      <c r="B348" s="210"/>
      <c r="C348" s="211"/>
      <c r="D348" s="212"/>
      <c r="E348" s="213"/>
      <c r="F348" s="61"/>
      <c r="G348" s="101">
        <f t="shared" si="17"/>
        <v>0</v>
      </c>
      <c r="H348" s="102"/>
      <c r="I348" s="102"/>
      <c r="J348" s="102"/>
      <c r="K348" s="102"/>
      <c r="L348" s="120"/>
      <c r="M348" s="61"/>
      <c r="N348" s="62"/>
      <c r="O348" s="60"/>
      <c r="P348" s="27"/>
      <c r="Q348" s="27"/>
      <c r="R348" s="27"/>
    </row>
    <row r="349" spans="2:18" ht="20.100000000000001" customHeight="1">
      <c r="B349" s="210"/>
      <c r="C349" s="211"/>
      <c r="D349" s="212"/>
      <c r="E349" s="213"/>
      <c r="F349" s="61"/>
      <c r="G349" s="101">
        <f t="shared" si="17"/>
        <v>0</v>
      </c>
      <c r="H349" s="102"/>
      <c r="I349" s="102"/>
      <c r="J349" s="102"/>
      <c r="K349" s="102"/>
      <c r="L349" s="120"/>
      <c r="M349" s="61"/>
      <c r="N349" s="62"/>
      <c r="O349" s="60"/>
      <c r="P349" s="27"/>
      <c r="Q349" s="27"/>
      <c r="R349" s="27"/>
    </row>
    <row r="350" spans="2:18" ht="20.100000000000001" customHeight="1">
      <c r="B350" s="210"/>
      <c r="C350" s="211"/>
      <c r="D350" s="212"/>
      <c r="E350" s="213"/>
      <c r="F350" s="61"/>
      <c r="G350" s="101">
        <f t="shared" si="17"/>
        <v>0</v>
      </c>
      <c r="H350" s="102"/>
      <c r="I350" s="102"/>
      <c r="J350" s="102"/>
      <c r="K350" s="102"/>
      <c r="L350" s="120"/>
      <c r="M350" s="61"/>
      <c r="N350" s="62"/>
      <c r="O350" s="60"/>
      <c r="P350" s="27"/>
      <c r="Q350" s="27"/>
      <c r="R350" s="27"/>
    </row>
    <row r="351" spans="2:18" ht="20.100000000000001" customHeight="1">
      <c r="B351" s="210"/>
      <c r="C351" s="211"/>
      <c r="D351" s="212"/>
      <c r="E351" s="213"/>
      <c r="F351" s="61"/>
      <c r="G351" s="101">
        <f t="shared" si="17"/>
        <v>0</v>
      </c>
      <c r="H351" s="102"/>
      <c r="I351" s="102"/>
      <c r="J351" s="102"/>
      <c r="K351" s="102"/>
      <c r="L351" s="120"/>
      <c r="M351" s="61"/>
      <c r="N351" s="62"/>
      <c r="O351" s="60"/>
      <c r="P351" s="27"/>
      <c r="Q351" s="27"/>
      <c r="R351" s="27"/>
    </row>
    <row r="352" spans="2:18" ht="20.100000000000001" customHeight="1">
      <c r="B352" s="210"/>
      <c r="C352" s="211"/>
      <c r="D352" s="212"/>
      <c r="E352" s="213"/>
      <c r="F352" s="61"/>
      <c r="G352" s="101">
        <f t="shared" si="17"/>
        <v>0</v>
      </c>
      <c r="H352" s="102"/>
      <c r="I352" s="102"/>
      <c r="J352" s="102"/>
      <c r="K352" s="102"/>
      <c r="L352" s="120"/>
      <c r="M352" s="61"/>
      <c r="N352" s="62"/>
      <c r="O352" s="60"/>
      <c r="P352" s="27"/>
      <c r="Q352" s="27"/>
      <c r="R352" s="27"/>
    </row>
    <row r="353" spans="2:18" ht="20.100000000000001" customHeight="1">
      <c r="B353" s="210"/>
      <c r="C353" s="211"/>
      <c r="D353" s="212"/>
      <c r="E353" s="213"/>
      <c r="F353" s="61"/>
      <c r="G353" s="101">
        <f t="shared" si="17"/>
        <v>0</v>
      </c>
      <c r="H353" s="102"/>
      <c r="I353" s="102"/>
      <c r="J353" s="102"/>
      <c r="K353" s="102"/>
      <c r="L353" s="120"/>
      <c r="M353" s="61"/>
      <c r="N353" s="62"/>
      <c r="O353" s="60"/>
      <c r="P353" s="27"/>
      <c r="Q353" s="27"/>
      <c r="R353" s="27"/>
    </row>
    <row r="354" spans="2:18" ht="20.100000000000001" customHeight="1">
      <c r="B354" s="210"/>
      <c r="C354" s="211"/>
      <c r="D354" s="212"/>
      <c r="E354" s="213"/>
      <c r="F354" s="61"/>
      <c r="G354" s="101">
        <f t="shared" si="17"/>
        <v>0</v>
      </c>
      <c r="H354" s="102"/>
      <c r="I354" s="102"/>
      <c r="J354" s="102"/>
      <c r="K354" s="102"/>
      <c r="L354" s="120"/>
      <c r="M354" s="61"/>
      <c r="N354" s="62"/>
      <c r="O354" s="60"/>
      <c r="P354" s="27"/>
      <c r="Q354" s="27"/>
      <c r="R354" s="27"/>
    </row>
    <row r="355" spans="2:18" ht="20.100000000000001" customHeight="1">
      <c r="B355" s="210"/>
      <c r="C355" s="211"/>
      <c r="D355" s="212"/>
      <c r="E355" s="213"/>
      <c r="F355" s="61"/>
      <c r="G355" s="101">
        <f t="shared" si="17"/>
        <v>0</v>
      </c>
      <c r="H355" s="102"/>
      <c r="I355" s="102"/>
      <c r="J355" s="102"/>
      <c r="K355" s="102"/>
      <c r="L355" s="120"/>
      <c r="M355" s="61"/>
      <c r="N355" s="62"/>
      <c r="O355" s="60"/>
      <c r="P355" s="27"/>
      <c r="Q355" s="27"/>
      <c r="R355" s="27"/>
    </row>
    <row r="356" spans="2:18" ht="20.100000000000001" customHeight="1">
      <c r="B356" s="210"/>
      <c r="C356" s="211"/>
      <c r="D356" s="212"/>
      <c r="E356" s="213"/>
      <c r="F356" s="61"/>
      <c r="G356" s="101">
        <f t="shared" si="17"/>
        <v>0</v>
      </c>
      <c r="H356" s="102"/>
      <c r="I356" s="102"/>
      <c r="J356" s="102"/>
      <c r="K356" s="102"/>
      <c r="L356" s="120"/>
      <c r="M356" s="61"/>
      <c r="N356" s="62"/>
      <c r="O356" s="60"/>
      <c r="P356" s="27"/>
      <c r="Q356" s="27"/>
      <c r="R356" s="27"/>
    </row>
    <row r="357" spans="2:18" ht="20.100000000000001" customHeight="1">
      <c r="B357" s="234"/>
      <c r="C357" s="235"/>
      <c r="D357" s="236"/>
      <c r="E357" s="237"/>
      <c r="F357" s="63"/>
      <c r="G357" s="103">
        <f t="shared" si="17"/>
        <v>0</v>
      </c>
      <c r="H357" s="104"/>
      <c r="I357" s="104"/>
      <c r="J357" s="104"/>
      <c r="K357" s="104"/>
      <c r="L357" s="121"/>
      <c r="M357" s="63"/>
      <c r="N357" s="64"/>
      <c r="O357" s="60"/>
      <c r="P357" s="27"/>
      <c r="Q357" s="27"/>
      <c r="R357" s="27"/>
    </row>
    <row r="358" spans="2:18" ht="20.100000000000001" customHeight="1" thickBot="1">
      <c r="B358" s="249"/>
      <c r="C358" s="250"/>
      <c r="D358" s="251"/>
      <c r="E358" s="252"/>
      <c r="F358" s="65" t="s">
        <v>64</v>
      </c>
      <c r="G358" s="105">
        <f>G326+SUM(G329:G357)</f>
        <v>0</v>
      </c>
      <c r="H358" s="105">
        <f>H326+SUM(H329:H357)</f>
        <v>0</v>
      </c>
      <c r="I358" s="105">
        <f>I326+SUM(I329:I357)</f>
        <v>0</v>
      </c>
      <c r="J358" s="105">
        <f>J326+SUM(J329:J357)</f>
        <v>0</v>
      </c>
      <c r="K358" s="105">
        <f>K326+SUM(K329:K357)</f>
        <v>0</v>
      </c>
      <c r="L358" s="66"/>
      <c r="M358" s="66"/>
      <c r="N358" s="67"/>
      <c r="O358" s="68"/>
      <c r="P358" s="27"/>
      <c r="Q358" s="27"/>
      <c r="R358" s="27"/>
    </row>
    <row r="359" spans="2:18" ht="20.100000000000001" customHeight="1">
      <c r="B359" s="73"/>
      <c r="C359" s="73"/>
      <c r="D359" s="73"/>
      <c r="E359" s="73"/>
      <c r="P359" s="27"/>
      <c r="Q359" s="27"/>
      <c r="R359" s="27"/>
    </row>
  </sheetData>
  <sheetProtection sheet="1" formatRows="0"/>
  <mergeCells count="679">
    <mergeCell ref="B357:C357"/>
    <mergeCell ref="D357:E357"/>
    <mergeCell ref="B358:C358"/>
    <mergeCell ref="D358:E358"/>
    <mergeCell ref="B354:C354"/>
    <mergeCell ref="D354:E354"/>
    <mergeCell ref="B355:C355"/>
    <mergeCell ref="D355:E355"/>
    <mergeCell ref="B356:C356"/>
    <mergeCell ref="D356:E356"/>
    <mergeCell ref="B351:C351"/>
    <mergeCell ref="D351:E351"/>
    <mergeCell ref="B352:C352"/>
    <mergeCell ref="D352:E352"/>
    <mergeCell ref="B353:C353"/>
    <mergeCell ref="D353:E353"/>
    <mergeCell ref="B348:C348"/>
    <mergeCell ref="D348:E348"/>
    <mergeCell ref="B349:C349"/>
    <mergeCell ref="D349:E349"/>
    <mergeCell ref="B350:C350"/>
    <mergeCell ref="D350:E350"/>
    <mergeCell ref="B345:C345"/>
    <mergeCell ref="D345:E345"/>
    <mergeCell ref="B346:C346"/>
    <mergeCell ref="D346:E346"/>
    <mergeCell ref="B347:C347"/>
    <mergeCell ref="D347:E347"/>
    <mergeCell ref="B342:C342"/>
    <mergeCell ref="D342:E342"/>
    <mergeCell ref="B343:C343"/>
    <mergeCell ref="D343:E343"/>
    <mergeCell ref="B344:C344"/>
    <mergeCell ref="D344:E344"/>
    <mergeCell ref="B339:C339"/>
    <mergeCell ref="D339:E339"/>
    <mergeCell ref="B340:C340"/>
    <mergeCell ref="D340:E340"/>
    <mergeCell ref="B341:C341"/>
    <mergeCell ref="D341:E341"/>
    <mergeCell ref="B336:C336"/>
    <mergeCell ref="D336:E336"/>
    <mergeCell ref="B337:C337"/>
    <mergeCell ref="D337:E337"/>
    <mergeCell ref="B338:C338"/>
    <mergeCell ref="D338:E338"/>
    <mergeCell ref="B333:C333"/>
    <mergeCell ref="D333:E333"/>
    <mergeCell ref="B334:C334"/>
    <mergeCell ref="D334:E334"/>
    <mergeCell ref="B335:C335"/>
    <mergeCell ref="D335:E335"/>
    <mergeCell ref="B330:C330"/>
    <mergeCell ref="D330:E330"/>
    <mergeCell ref="B331:C331"/>
    <mergeCell ref="D331:E331"/>
    <mergeCell ref="B332:C332"/>
    <mergeCell ref="D332:E332"/>
    <mergeCell ref="F327:F328"/>
    <mergeCell ref="G327:G328"/>
    <mergeCell ref="H327:K327"/>
    <mergeCell ref="L327:N327"/>
    <mergeCell ref="B329:C329"/>
    <mergeCell ref="D329:E329"/>
    <mergeCell ref="B322:C322"/>
    <mergeCell ref="D322:E322"/>
    <mergeCell ref="B326:C326"/>
    <mergeCell ref="D326:E326"/>
    <mergeCell ref="B327:C328"/>
    <mergeCell ref="D327:E328"/>
    <mergeCell ref="B319:C319"/>
    <mergeCell ref="D319:E319"/>
    <mergeCell ref="B320:C320"/>
    <mergeCell ref="D320:E320"/>
    <mergeCell ref="B321:C321"/>
    <mergeCell ref="D321:E321"/>
    <mergeCell ref="B316:C316"/>
    <mergeCell ref="D316:E316"/>
    <mergeCell ref="B317:C317"/>
    <mergeCell ref="D317:E317"/>
    <mergeCell ref="B318:C318"/>
    <mergeCell ref="D318:E318"/>
    <mergeCell ref="B313:C313"/>
    <mergeCell ref="D313:E313"/>
    <mergeCell ref="B314:C314"/>
    <mergeCell ref="D314:E314"/>
    <mergeCell ref="B315:C315"/>
    <mergeCell ref="D315:E315"/>
    <mergeCell ref="B310:C310"/>
    <mergeCell ref="D310:E310"/>
    <mergeCell ref="B311:C311"/>
    <mergeCell ref="D311:E311"/>
    <mergeCell ref="B312:C312"/>
    <mergeCell ref="D312:E312"/>
    <mergeCell ref="B307:C307"/>
    <mergeCell ref="D307:E307"/>
    <mergeCell ref="B308:C308"/>
    <mergeCell ref="D308:E308"/>
    <mergeCell ref="B309:C309"/>
    <mergeCell ref="D309:E309"/>
    <mergeCell ref="B304:C304"/>
    <mergeCell ref="D304:E304"/>
    <mergeCell ref="B305:C305"/>
    <mergeCell ref="D305:E305"/>
    <mergeCell ref="B306:C306"/>
    <mergeCell ref="D306:E306"/>
    <mergeCell ref="B301:C301"/>
    <mergeCell ref="D301:E301"/>
    <mergeCell ref="B302:C302"/>
    <mergeCell ref="D302:E302"/>
    <mergeCell ref="B303:C303"/>
    <mergeCell ref="D303:E303"/>
    <mergeCell ref="B298:C298"/>
    <mergeCell ref="D298:E298"/>
    <mergeCell ref="B299:C299"/>
    <mergeCell ref="D299:E299"/>
    <mergeCell ref="B300:C300"/>
    <mergeCell ref="D300:E300"/>
    <mergeCell ref="B295:C295"/>
    <mergeCell ref="D295:E295"/>
    <mergeCell ref="B296:C296"/>
    <mergeCell ref="D296:E296"/>
    <mergeCell ref="B297:C297"/>
    <mergeCell ref="D297:E297"/>
    <mergeCell ref="H291:K291"/>
    <mergeCell ref="L291:N291"/>
    <mergeCell ref="B293:C293"/>
    <mergeCell ref="D293:E293"/>
    <mergeCell ref="B294:C294"/>
    <mergeCell ref="D294:E294"/>
    <mergeCell ref="B290:C290"/>
    <mergeCell ref="D290:E290"/>
    <mergeCell ref="B291:C292"/>
    <mergeCell ref="D291:E292"/>
    <mergeCell ref="F291:F292"/>
    <mergeCell ref="G291:G292"/>
    <mergeCell ref="B284:C284"/>
    <mergeCell ref="D284:E284"/>
    <mergeCell ref="B285:C285"/>
    <mergeCell ref="D285:E285"/>
    <mergeCell ref="B286:C286"/>
    <mergeCell ref="D286:E286"/>
    <mergeCell ref="B281:C281"/>
    <mergeCell ref="D281:E281"/>
    <mergeCell ref="B282:C282"/>
    <mergeCell ref="D282:E282"/>
    <mergeCell ref="B283:C283"/>
    <mergeCell ref="D283:E283"/>
    <mergeCell ref="B278:C278"/>
    <mergeCell ref="D278:E278"/>
    <mergeCell ref="B279:C279"/>
    <mergeCell ref="D279:E279"/>
    <mergeCell ref="B280:C280"/>
    <mergeCell ref="D280:E280"/>
    <mergeCell ref="B275:C275"/>
    <mergeCell ref="D275:E275"/>
    <mergeCell ref="B276:C276"/>
    <mergeCell ref="D276:E276"/>
    <mergeCell ref="B277:C277"/>
    <mergeCell ref="D277:E277"/>
    <mergeCell ref="B272:C272"/>
    <mergeCell ref="D272:E272"/>
    <mergeCell ref="B273:C273"/>
    <mergeCell ref="D273:E273"/>
    <mergeCell ref="B274:C274"/>
    <mergeCell ref="D274:E274"/>
    <mergeCell ref="B269:C269"/>
    <mergeCell ref="D269:E269"/>
    <mergeCell ref="B270:C270"/>
    <mergeCell ref="D270:E270"/>
    <mergeCell ref="B271:C271"/>
    <mergeCell ref="D271:E271"/>
    <mergeCell ref="B266:C266"/>
    <mergeCell ref="D266:E266"/>
    <mergeCell ref="B267:C267"/>
    <mergeCell ref="D267:E267"/>
    <mergeCell ref="B268:C268"/>
    <mergeCell ref="D268:E268"/>
    <mergeCell ref="B263:C263"/>
    <mergeCell ref="D263:E263"/>
    <mergeCell ref="B264:C264"/>
    <mergeCell ref="D264:E264"/>
    <mergeCell ref="B265:C265"/>
    <mergeCell ref="D265:E265"/>
    <mergeCell ref="B260:C260"/>
    <mergeCell ref="D260:E260"/>
    <mergeCell ref="B261:C261"/>
    <mergeCell ref="D261:E261"/>
    <mergeCell ref="B262:C262"/>
    <mergeCell ref="D262:E262"/>
    <mergeCell ref="B257:C257"/>
    <mergeCell ref="D257:E257"/>
    <mergeCell ref="B258:C258"/>
    <mergeCell ref="D258:E258"/>
    <mergeCell ref="B259:C259"/>
    <mergeCell ref="D259:E259"/>
    <mergeCell ref="B255:C256"/>
    <mergeCell ref="D255:E256"/>
    <mergeCell ref="F255:F256"/>
    <mergeCell ref="G255:G256"/>
    <mergeCell ref="H255:K255"/>
    <mergeCell ref="L255:N255"/>
    <mergeCell ref="B249:C249"/>
    <mergeCell ref="D249:E249"/>
    <mergeCell ref="B250:C250"/>
    <mergeCell ref="D250:E250"/>
    <mergeCell ref="B254:C254"/>
    <mergeCell ref="D254:E254"/>
    <mergeCell ref="B246:C246"/>
    <mergeCell ref="D246:E246"/>
    <mergeCell ref="B247:C247"/>
    <mergeCell ref="D247:E247"/>
    <mergeCell ref="B248:C248"/>
    <mergeCell ref="D248:E248"/>
    <mergeCell ref="B243:C243"/>
    <mergeCell ref="D243:E243"/>
    <mergeCell ref="B244:C244"/>
    <mergeCell ref="D244:E244"/>
    <mergeCell ref="B245:C245"/>
    <mergeCell ref="D245:E245"/>
    <mergeCell ref="B240:C240"/>
    <mergeCell ref="D240:E240"/>
    <mergeCell ref="B241:C241"/>
    <mergeCell ref="D241:E241"/>
    <mergeCell ref="B242:C242"/>
    <mergeCell ref="D242:E242"/>
    <mergeCell ref="B237:C237"/>
    <mergeCell ref="D237:E237"/>
    <mergeCell ref="B238:C238"/>
    <mergeCell ref="D238:E238"/>
    <mergeCell ref="B239:C239"/>
    <mergeCell ref="D239:E239"/>
    <mergeCell ref="B234:C234"/>
    <mergeCell ref="D234:E234"/>
    <mergeCell ref="B235:C235"/>
    <mergeCell ref="D235:E235"/>
    <mergeCell ref="B236:C236"/>
    <mergeCell ref="D236:E236"/>
    <mergeCell ref="B231:C231"/>
    <mergeCell ref="D231:E231"/>
    <mergeCell ref="B232:C232"/>
    <mergeCell ref="D232:E232"/>
    <mergeCell ref="B233:C233"/>
    <mergeCell ref="D233:E233"/>
    <mergeCell ref="B228:C228"/>
    <mergeCell ref="D228:E228"/>
    <mergeCell ref="B229:C229"/>
    <mergeCell ref="D229:E229"/>
    <mergeCell ref="B230:C230"/>
    <mergeCell ref="D230:E230"/>
    <mergeCell ref="B225:C225"/>
    <mergeCell ref="D225:E225"/>
    <mergeCell ref="B226:C226"/>
    <mergeCell ref="D226:E226"/>
    <mergeCell ref="B227:C227"/>
    <mergeCell ref="D227:E227"/>
    <mergeCell ref="B222:C222"/>
    <mergeCell ref="D222:E222"/>
    <mergeCell ref="B223:C223"/>
    <mergeCell ref="D223:E223"/>
    <mergeCell ref="B224:C224"/>
    <mergeCell ref="D224:E224"/>
    <mergeCell ref="F219:F220"/>
    <mergeCell ref="G219:G220"/>
    <mergeCell ref="H219:K219"/>
    <mergeCell ref="L219:N219"/>
    <mergeCell ref="B221:C221"/>
    <mergeCell ref="D221:E221"/>
    <mergeCell ref="B214:C214"/>
    <mergeCell ref="D214:E214"/>
    <mergeCell ref="B218:C218"/>
    <mergeCell ref="D218:E218"/>
    <mergeCell ref="B219:C220"/>
    <mergeCell ref="D219:E220"/>
    <mergeCell ref="B211:C211"/>
    <mergeCell ref="D211:E211"/>
    <mergeCell ref="B212:C212"/>
    <mergeCell ref="D212:E212"/>
    <mergeCell ref="B213:C213"/>
    <mergeCell ref="D213:E213"/>
    <mergeCell ref="B208:C208"/>
    <mergeCell ref="D208:E208"/>
    <mergeCell ref="B209:C209"/>
    <mergeCell ref="D209:E209"/>
    <mergeCell ref="B210:C210"/>
    <mergeCell ref="D210:E210"/>
    <mergeCell ref="B205:C205"/>
    <mergeCell ref="D205:E205"/>
    <mergeCell ref="B206:C206"/>
    <mergeCell ref="D206:E206"/>
    <mergeCell ref="B207:C207"/>
    <mergeCell ref="D207:E207"/>
    <mergeCell ref="B202:C202"/>
    <mergeCell ref="D202:E202"/>
    <mergeCell ref="B203:C203"/>
    <mergeCell ref="D203:E203"/>
    <mergeCell ref="B204:C204"/>
    <mergeCell ref="D204:E204"/>
    <mergeCell ref="B199:C199"/>
    <mergeCell ref="D199:E199"/>
    <mergeCell ref="B200:C200"/>
    <mergeCell ref="D200:E200"/>
    <mergeCell ref="B201:C201"/>
    <mergeCell ref="D201:E201"/>
    <mergeCell ref="B196:C196"/>
    <mergeCell ref="D196:E196"/>
    <mergeCell ref="B197:C197"/>
    <mergeCell ref="D197:E197"/>
    <mergeCell ref="B198:C198"/>
    <mergeCell ref="D198:E198"/>
    <mergeCell ref="B193:C193"/>
    <mergeCell ref="D193:E193"/>
    <mergeCell ref="B194:C194"/>
    <mergeCell ref="D194:E194"/>
    <mergeCell ref="B195:C195"/>
    <mergeCell ref="D195:E195"/>
    <mergeCell ref="B190:C190"/>
    <mergeCell ref="D190:E190"/>
    <mergeCell ref="B191:C191"/>
    <mergeCell ref="D191:E191"/>
    <mergeCell ref="B192:C192"/>
    <mergeCell ref="D192:E192"/>
    <mergeCell ref="B187:C187"/>
    <mergeCell ref="D187:E187"/>
    <mergeCell ref="B188:C188"/>
    <mergeCell ref="D188:E188"/>
    <mergeCell ref="B189:C189"/>
    <mergeCell ref="D189:E189"/>
    <mergeCell ref="H183:K183"/>
    <mergeCell ref="L183:N183"/>
    <mergeCell ref="B185:C185"/>
    <mergeCell ref="D185:E185"/>
    <mergeCell ref="B186:C186"/>
    <mergeCell ref="D186:E186"/>
    <mergeCell ref="B182:C182"/>
    <mergeCell ref="D182:E182"/>
    <mergeCell ref="B183:C184"/>
    <mergeCell ref="D183:E184"/>
    <mergeCell ref="F183:F184"/>
    <mergeCell ref="G183:G184"/>
    <mergeCell ref="B176:C176"/>
    <mergeCell ref="D176:E176"/>
    <mergeCell ref="B177:C177"/>
    <mergeCell ref="D177:E177"/>
    <mergeCell ref="B178:C178"/>
    <mergeCell ref="D178:E178"/>
    <mergeCell ref="B173:C173"/>
    <mergeCell ref="D173:E173"/>
    <mergeCell ref="B174:C174"/>
    <mergeCell ref="D174:E174"/>
    <mergeCell ref="B175:C175"/>
    <mergeCell ref="D175:E175"/>
    <mergeCell ref="B170:C170"/>
    <mergeCell ref="D170:E170"/>
    <mergeCell ref="B171:C171"/>
    <mergeCell ref="D171:E171"/>
    <mergeCell ref="B172:C172"/>
    <mergeCell ref="D172:E172"/>
    <mergeCell ref="B167:C167"/>
    <mergeCell ref="D167:E167"/>
    <mergeCell ref="B168:C168"/>
    <mergeCell ref="D168:E168"/>
    <mergeCell ref="B169:C169"/>
    <mergeCell ref="D169:E169"/>
    <mergeCell ref="B164:C164"/>
    <mergeCell ref="D164:E164"/>
    <mergeCell ref="B165:C165"/>
    <mergeCell ref="D165:E165"/>
    <mergeCell ref="B166:C166"/>
    <mergeCell ref="D166:E166"/>
    <mergeCell ref="B161:C161"/>
    <mergeCell ref="D161:E161"/>
    <mergeCell ref="B162:C162"/>
    <mergeCell ref="D162:E162"/>
    <mergeCell ref="B163:C163"/>
    <mergeCell ref="D163:E163"/>
    <mergeCell ref="B158:C158"/>
    <mergeCell ref="D158:E158"/>
    <mergeCell ref="B159:C159"/>
    <mergeCell ref="D159:E159"/>
    <mergeCell ref="B160:C160"/>
    <mergeCell ref="D160:E160"/>
    <mergeCell ref="B155:C155"/>
    <mergeCell ref="D155:E155"/>
    <mergeCell ref="B156:C156"/>
    <mergeCell ref="D156:E156"/>
    <mergeCell ref="B157:C157"/>
    <mergeCell ref="D157:E157"/>
    <mergeCell ref="B152:C152"/>
    <mergeCell ref="D152:E152"/>
    <mergeCell ref="B153:C153"/>
    <mergeCell ref="D153:E153"/>
    <mergeCell ref="B154:C154"/>
    <mergeCell ref="D154:E154"/>
    <mergeCell ref="B149:C149"/>
    <mergeCell ref="D149:E149"/>
    <mergeCell ref="B150:C150"/>
    <mergeCell ref="D150:E150"/>
    <mergeCell ref="B151:C151"/>
    <mergeCell ref="D151:E151"/>
    <mergeCell ref="B147:C148"/>
    <mergeCell ref="D147:E148"/>
    <mergeCell ref="F147:F148"/>
    <mergeCell ref="G147:G148"/>
    <mergeCell ref="H147:K147"/>
    <mergeCell ref="L147:N147"/>
    <mergeCell ref="B141:C141"/>
    <mergeCell ref="D141:E141"/>
    <mergeCell ref="B142:C142"/>
    <mergeCell ref="D142:E142"/>
    <mergeCell ref="B146:C146"/>
    <mergeCell ref="D146:E146"/>
    <mergeCell ref="B138:C138"/>
    <mergeCell ref="D138:E138"/>
    <mergeCell ref="B139:C139"/>
    <mergeCell ref="D139:E139"/>
    <mergeCell ref="B140:C140"/>
    <mergeCell ref="D140:E140"/>
    <mergeCell ref="B135:C135"/>
    <mergeCell ref="D135:E135"/>
    <mergeCell ref="B136:C136"/>
    <mergeCell ref="D136:E136"/>
    <mergeCell ref="B137:C137"/>
    <mergeCell ref="D137:E137"/>
    <mergeCell ref="B132:C132"/>
    <mergeCell ref="D132:E132"/>
    <mergeCell ref="B133:C133"/>
    <mergeCell ref="D133:E133"/>
    <mergeCell ref="B134:C134"/>
    <mergeCell ref="D134:E134"/>
    <mergeCell ref="B129:C129"/>
    <mergeCell ref="D129:E129"/>
    <mergeCell ref="B130:C130"/>
    <mergeCell ref="D130:E130"/>
    <mergeCell ref="B131:C131"/>
    <mergeCell ref="D131:E131"/>
    <mergeCell ref="B126:C126"/>
    <mergeCell ref="D126:E126"/>
    <mergeCell ref="B127:C127"/>
    <mergeCell ref="D127:E127"/>
    <mergeCell ref="B128:C128"/>
    <mergeCell ref="D128:E128"/>
    <mergeCell ref="B123:C123"/>
    <mergeCell ref="D123:E123"/>
    <mergeCell ref="B124:C124"/>
    <mergeCell ref="D124:E124"/>
    <mergeCell ref="B125:C125"/>
    <mergeCell ref="D125:E125"/>
    <mergeCell ref="B120:C120"/>
    <mergeCell ref="D120:E120"/>
    <mergeCell ref="B121:C121"/>
    <mergeCell ref="D121:E121"/>
    <mergeCell ref="B122:C122"/>
    <mergeCell ref="D122:E122"/>
    <mergeCell ref="B117:C117"/>
    <mergeCell ref="D117:E117"/>
    <mergeCell ref="B118:C118"/>
    <mergeCell ref="D118:E118"/>
    <mergeCell ref="B119:C119"/>
    <mergeCell ref="D119:E119"/>
    <mergeCell ref="B114:C114"/>
    <mergeCell ref="D114:E114"/>
    <mergeCell ref="B115:C115"/>
    <mergeCell ref="D115:E115"/>
    <mergeCell ref="B116:C116"/>
    <mergeCell ref="D116:E116"/>
    <mergeCell ref="F111:F112"/>
    <mergeCell ref="G111:G112"/>
    <mergeCell ref="H111:K111"/>
    <mergeCell ref="L111:N111"/>
    <mergeCell ref="B113:C113"/>
    <mergeCell ref="D113:E113"/>
    <mergeCell ref="B106:C106"/>
    <mergeCell ref="D106:E106"/>
    <mergeCell ref="B110:C110"/>
    <mergeCell ref="D110:E110"/>
    <mergeCell ref="B111:C112"/>
    <mergeCell ref="D111:E112"/>
    <mergeCell ref="B103:C103"/>
    <mergeCell ref="D103:E103"/>
    <mergeCell ref="B104:C104"/>
    <mergeCell ref="D104:E104"/>
    <mergeCell ref="B105:C105"/>
    <mergeCell ref="D105:E105"/>
    <mergeCell ref="B100:C100"/>
    <mergeCell ref="D100:E100"/>
    <mergeCell ref="B101:C101"/>
    <mergeCell ref="D101:E101"/>
    <mergeCell ref="B102:C102"/>
    <mergeCell ref="D102:E102"/>
    <mergeCell ref="B97:C97"/>
    <mergeCell ref="D97:E97"/>
    <mergeCell ref="B98:C98"/>
    <mergeCell ref="D98:E98"/>
    <mergeCell ref="B99:C99"/>
    <mergeCell ref="D99:E99"/>
    <mergeCell ref="B94:C94"/>
    <mergeCell ref="D94:E94"/>
    <mergeCell ref="B95:C95"/>
    <mergeCell ref="D95:E95"/>
    <mergeCell ref="B96:C96"/>
    <mergeCell ref="D96:E96"/>
    <mergeCell ref="B91:C91"/>
    <mergeCell ref="D91:E91"/>
    <mergeCell ref="B92:C92"/>
    <mergeCell ref="D92:E92"/>
    <mergeCell ref="B93:C93"/>
    <mergeCell ref="D93:E93"/>
    <mergeCell ref="B88:C88"/>
    <mergeCell ref="D88:E88"/>
    <mergeCell ref="B89:C89"/>
    <mergeCell ref="D89:E89"/>
    <mergeCell ref="B90:C90"/>
    <mergeCell ref="D90:E90"/>
    <mergeCell ref="B85:C85"/>
    <mergeCell ref="D85:E85"/>
    <mergeCell ref="B86:C86"/>
    <mergeCell ref="D86:E86"/>
    <mergeCell ref="B87:C87"/>
    <mergeCell ref="D87:E87"/>
    <mergeCell ref="B82:C82"/>
    <mergeCell ref="D82:E82"/>
    <mergeCell ref="B83:C83"/>
    <mergeCell ref="D83:E83"/>
    <mergeCell ref="B84:C84"/>
    <mergeCell ref="D84:E84"/>
    <mergeCell ref="B79:C79"/>
    <mergeCell ref="D79:E79"/>
    <mergeCell ref="B80:C80"/>
    <mergeCell ref="D80:E80"/>
    <mergeCell ref="B81:C81"/>
    <mergeCell ref="D81:E81"/>
    <mergeCell ref="H75:K75"/>
    <mergeCell ref="L75:N75"/>
    <mergeCell ref="B77:C77"/>
    <mergeCell ref="D77:E77"/>
    <mergeCell ref="B78:C78"/>
    <mergeCell ref="D78:E78"/>
    <mergeCell ref="B74:C74"/>
    <mergeCell ref="D74:E74"/>
    <mergeCell ref="B75:C76"/>
    <mergeCell ref="D75:E76"/>
    <mergeCell ref="F75:F76"/>
    <mergeCell ref="G75:G76"/>
    <mergeCell ref="B68:C68"/>
    <mergeCell ref="D68:E68"/>
    <mergeCell ref="B69:C69"/>
    <mergeCell ref="D69:E69"/>
    <mergeCell ref="B70:C70"/>
    <mergeCell ref="D70:E70"/>
    <mergeCell ref="B65:C65"/>
    <mergeCell ref="D65:E65"/>
    <mergeCell ref="B66:C66"/>
    <mergeCell ref="D66:E66"/>
    <mergeCell ref="B67:C67"/>
    <mergeCell ref="D67:E67"/>
    <mergeCell ref="B62:C62"/>
    <mergeCell ref="D62:E62"/>
    <mergeCell ref="B63:C63"/>
    <mergeCell ref="D63:E63"/>
    <mergeCell ref="B64:C64"/>
    <mergeCell ref="D64:E64"/>
    <mergeCell ref="B60:C60"/>
    <mergeCell ref="D60:E60"/>
    <mergeCell ref="B61:C61"/>
    <mergeCell ref="D61:E61"/>
    <mergeCell ref="B56:C56"/>
    <mergeCell ref="D56:E56"/>
    <mergeCell ref="B57:C57"/>
    <mergeCell ref="D57:E57"/>
    <mergeCell ref="B58:C58"/>
    <mergeCell ref="D58:E58"/>
    <mergeCell ref="B55:C55"/>
    <mergeCell ref="D55:E55"/>
    <mergeCell ref="B50:C50"/>
    <mergeCell ref="D50:E50"/>
    <mergeCell ref="B51:C51"/>
    <mergeCell ref="D51:E51"/>
    <mergeCell ref="B52:C52"/>
    <mergeCell ref="D52:E52"/>
    <mergeCell ref="B59:C59"/>
    <mergeCell ref="D59:E59"/>
    <mergeCell ref="B41:C41"/>
    <mergeCell ref="D41:E41"/>
    <mergeCell ref="B42:C42"/>
    <mergeCell ref="D42:E42"/>
    <mergeCell ref="B43:C43"/>
    <mergeCell ref="D43:E43"/>
    <mergeCell ref="B53:C53"/>
    <mergeCell ref="D53:E53"/>
    <mergeCell ref="B54:C54"/>
    <mergeCell ref="D54:E54"/>
    <mergeCell ref="B47:C47"/>
    <mergeCell ref="D47:E47"/>
    <mergeCell ref="B48:C48"/>
    <mergeCell ref="D48:E48"/>
    <mergeCell ref="B49:C49"/>
    <mergeCell ref="D49:E49"/>
    <mergeCell ref="B44:C44"/>
    <mergeCell ref="D44:E44"/>
    <mergeCell ref="B45:C45"/>
    <mergeCell ref="D45:E45"/>
    <mergeCell ref="B46:C46"/>
    <mergeCell ref="D46:E46"/>
    <mergeCell ref="B38:C38"/>
    <mergeCell ref="D38:E38"/>
    <mergeCell ref="B39:C40"/>
    <mergeCell ref="D39:E40"/>
    <mergeCell ref="B33:C33"/>
    <mergeCell ref="D33:E33"/>
    <mergeCell ref="B34:C34"/>
    <mergeCell ref="D34:E34"/>
    <mergeCell ref="B35:N35"/>
    <mergeCell ref="B36:N36"/>
    <mergeCell ref="F39:F40"/>
    <mergeCell ref="G39:G40"/>
    <mergeCell ref="H39:K39"/>
    <mergeCell ref="L39:N39"/>
    <mergeCell ref="B30:C30"/>
    <mergeCell ref="D30:E30"/>
    <mergeCell ref="B31:C31"/>
    <mergeCell ref="D31:E31"/>
    <mergeCell ref="B32:C32"/>
    <mergeCell ref="D32:E32"/>
    <mergeCell ref="B27:C27"/>
    <mergeCell ref="D27:E27"/>
    <mergeCell ref="B28:C28"/>
    <mergeCell ref="D28:E28"/>
    <mergeCell ref="B29:C29"/>
    <mergeCell ref="D29:E29"/>
    <mergeCell ref="B24:C24"/>
    <mergeCell ref="D24:E24"/>
    <mergeCell ref="B25:C25"/>
    <mergeCell ref="D25:E25"/>
    <mergeCell ref="B26:C26"/>
    <mergeCell ref="D26:E26"/>
    <mergeCell ref="B21:C21"/>
    <mergeCell ref="D21:E21"/>
    <mergeCell ref="B22:C22"/>
    <mergeCell ref="D22:E22"/>
    <mergeCell ref="B23:C23"/>
    <mergeCell ref="D23:E23"/>
    <mergeCell ref="B18:C18"/>
    <mergeCell ref="D18:E18"/>
    <mergeCell ref="B19:C19"/>
    <mergeCell ref="D19:E19"/>
    <mergeCell ref="B20:C20"/>
    <mergeCell ref="D20:E20"/>
    <mergeCell ref="B15:C15"/>
    <mergeCell ref="D15:E15"/>
    <mergeCell ref="B16:C16"/>
    <mergeCell ref="D16:E16"/>
    <mergeCell ref="B17:C17"/>
    <mergeCell ref="D17:E17"/>
    <mergeCell ref="B12:C12"/>
    <mergeCell ref="D12:E12"/>
    <mergeCell ref="B13:C13"/>
    <mergeCell ref="D13:E13"/>
    <mergeCell ref="B14:C14"/>
    <mergeCell ref="D14:E14"/>
    <mergeCell ref="B11:C11"/>
    <mergeCell ref="D11:E11"/>
    <mergeCell ref="B6:N6"/>
    <mergeCell ref="B7:C8"/>
    <mergeCell ref="D7:E8"/>
    <mergeCell ref="F7:F8"/>
    <mergeCell ref="G7:G8"/>
    <mergeCell ref="H7:K7"/>
    <mergeCell ref="L7:N7"/>
    <mergeCell ref="B1:N1"/>
    <mergeCell ref="B2:M2"/>
    <mergeCell ref="B3:I3"/>
    <mergeCell ref="K3:N3"/>
    <mergeCell ref="B4:N4"/>
    <mergeCell ref="D5:N5"/>
    <mergeCell ref="B9:C9"/>
    <mergeCell ref="D9:E9"/>
    <mergeCell ref="B10:C10"/>
    <mergeCell ref="D10:E10"/>
  </mergeCells>
  <phoneticPr fontId="10"/>
  <printOptions horizontalCentered="1"/>
  <pageMargins left="3.937007874015748E-2" right="3.937007874015748E-2" top="0.47244094488188981" bottom="0.31496062992125984" header="0.31496062992125984" footer="0.11811023622047245"/>
  <pageSetup paperSize="9" scale="73" orientation="landscape" r:id="rId1"/>
  <headerFooter>
    <oddFooter>&amp;C&amp;P ページ　（令和7年度 中間報告）　　</oddFooter>
  </headerFooter>
  <rowBreaks count="9" manualBreakCount="9">
    <brk id="36" max="14" man="1"/>
    <brk id="72" max="14" man="1"/>
    <brk id="108" max="14" man="1"/>
    <brk id="144" max="14" man="1"/>
    <brk id="180" max="14" man="1"/>
    <brk id="216" max="14" man="1"/>
    <brk id="252" max="14" man="1"/>
    <brk id="288" max="14" man="1"/>
    <brk id="324" max="14"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99CC00"/>
  </sheetPr>
  <dimension ref="B1:K45"/>
  <sheetViews>
    <sheetView view="pageBreakPreview" zoomScaleNormal="100" zoomScaleSheetLayoutView="100" workbookViewId="0">
      <selection activeCell="K1" sqref="K1"/>
    </sheetView>
  </sheetViews>
  <sheetFormatPr defaultColWidth="9" defaultRowHeight="13.2"/>
  <cols>
    <col min="1" max="1" width="1.8984375" style="1" customWidth="1"/>
    <col min="2" max="6" width="18.69921875" style="1" customWidth="1"/>
    <col min="7" max="7" width="1.8984375" style="1" customWidth="1"/>
    <col min="8" max="8" width="2.69921875" style="1" hidden="1" customWidth="1"/>
    <col min="9" max="9" width="10.59765625" style="1" hidden="1" customWidth="1"/>
    <col min="10" max="10" width="9.5" style="1" hidden="1" customWidth="1"/>
    <col min="11" max="16384" width="9" style="1"/>
  </cols>
  <sheetData>
    <row r="1" spans="2:6" ht="18.75" customHeight="1" thickBot="1">
      <c r="B1" s="134" t="s">
        <v>82</v>
      </c>
      <c r="C1" s="134"/>
      <c r="D1" s="134"/>
      <c r="E1" s="134"/>
      <c r="F1" s="134"/>
    </row>
    <row r="2" spans="2:6" ht="24" customHeight="1">
      <c r="B2" s="135" t="s">
        <v>97</v>
      </c>
      <c r="C2" s="136"/>
      <c r="D2" s="136"/>
      <c r="E2" s="136"/>
      <c r="F2" s="137"/>
    </row>
    <row r="3" spans="2:6" ht="15" customHeight="1">
      <c r="B3" s="3" t="s">
        <v>21</v>
      </c>
      <c r="D3" s="138"/>
      <c r="E3" s="138"/>
      <c r="F3" s="139"/>
    </row>
    <row r="4" spans="2:6" ht="15" customHeight="1">
      <c r="B4" s="3" t="s">
        <v>22</v>
      </c>
      <c r="C4" s="140"/>
      <c r="D4" s="140"/>
      <c r="E4" s="140"/>
      <c r="F4" s="141"/>
    </row>
    <row r="5" spans="2:6">
      <c r="B5" s="142"/>
      <c r="C5" s="138"/>
      <c r="D5" s="138"/>
      <c r="E5" s="138"/>
      <c r="F5" s="74" t="s">
        <v>98</v>
      </c>
    </row>
    <row r="6" spans="2:6" ht="20.25" customHeight="1">
      <c r="B6" s="142"/>
      <c r="C6" s="188" t="s">
        <v>15</v>
      </c>
      <c r="D6" s="190" t="s">
        <v>20</v>
      </c>
      <c r="E6" s="192"/>
      <c r="F6" s="193"/>
    </row>
    <row r="7" spans="2:6" ht="20.25" customHeight="1">
      <c r="B7" s="142"/>
      <c r="C7" s="188"/>
      <c r="D7" s="191"/>
      <c r="E7" s="194"/>
      <c r="F7" s="195"/>
    </row>
    <row r="8" spans="2:6" ht="19.5" customHeight="1">
      <c r="B8" s="142"/>
      <c r="C8" s="189"/>
      <c r="D8" s="2" t="s">
        <v>19</v>
      </c>
      <c r="E8" s="196"/>
      <c r="F8" s="197"/>
    </row>
    <row r="9" spans="2:6" ht="20.25" customHeight="1">
      <c r="B9" s="142"/>
      <c r="C9" s="189"/>
      <c r="D9" s="2" t="s">
        <v>3</v>
      </c>
      <c r="E9" s="124"/>
      <c r="F9" s="126"/>
    </row>
    <row r="10" spans="2:6" ht="20.25" customHeight="1">
      <c r="B10" s="142"/>
      <c r="C10" s="189"/>
      <c r="D10" s="2" t="s">
        <v>18</v>
      </c>
      <c r="E10" s="124"/>
      <c r="F10" s="126"/>
    </row>
    <row r="11" spans="2:6" ht="20.25" customHeight="1">
      <c r="B11" s="142"/>
      <c r="C11" s="188" t="s">
        <v>16</v>
      </c>
      <c r="D11" s="2" t="s">
        <v>14</v>
      </c>
      <c r="E11" s="124"/>
      <c r="F11" s="126"/>
    </row>
    <row r="12" spans="2:6" ht="20.25" customHeight="1">
      <c r="B12" s="142"/>
      <c r="C12" s="189"/>
      <c r="D12" s="2" t="s">
        <v>17</v>
      </c>
      <c r="E12" s="124"/>
      <c r="F12" s="126"/>
    </row>
    <row r="13" spans="2:6" ht="20.25" customHeight="1">
      <c r="B13" s="142"/>
      <c r="C13" s="189"/>
      <c r="D13" s="2" t="s">
        <v>18</v>
      </c>
      <c r="E13" s="124"/>
      <c r="F13" s="126"/>
    </row>
    <row r="14" spans="2:6">
      <c r="B14" s="142"/>
      <c r="C14" s="128"/>
      <c r="D14" s="128"/>
      <c r="E14" s="128"/>
      <c r="F14" s="129"/>
    </row>
    <row r="15" spans="2:6" ht="20.25" customHeight="1">
      <c r="B15" s="142"/>
      <c r="C15" s="2" t="s">
        <v>4</v>
      </c>
      <c r="D15" s="124" t="s">
        <v>95</v>
      </c>
      <c r="E15" s="125"/>
      <c r="F15" s="126"/>
    </row>
    <row r="16" spans="2:6" ht="20.25" customHeight="1">
      <c r="B16" s="142"/>
      <c r="C16" s="2" t="s">
        <v>5</v>
      </c>
      <c r="D16" s="127" t="s">
        <v>67</v>
      </c>
      <c r="E16" s="128"/>
      <c r="F16" s="129"/>
    </row>
    <row r="17" spans="2:11" ht="20.25" customHeight="1">
      <c r="B17" s="142"/>
      <c r="C17" s="2" t="s">
        <v>6</v>
      </c>
      <c r="D17" s="127" t="s">
        <v>30</v>
      </c>
      <c r="E17" s="128"/>
      <c r="F17" s="129"/>
    </row>
    <row r="18" spans="2:11" ht="20.25" customHeight="1">
      <c r="B18" s="142"/>
      <c r="C18" s="198" t="s">
        <v>7</v>
      </c>
      <c r="D18" s="130"/>
      <c r="E18" s="130"/>
      <c r="F18" s="131"/>
    </row>
    <row r="19" spans="2:11" ht="20.25" customHeight="1">
      <c r="B19" s="142"/>
      <c r="C19" s="199"/>
      <c r="D19" s="132"/>
      <c r="E19" s="132"/>
      <c r="F19" s="133"/>
    </row>
    <row r="20" spans="2:11" ht="20.25" customHeight="1">
      <c r="B20" s="13"/>
      <c r="C20" s="2" t="s">
        <v>33</v>
      </c>
      <c r="D20" s="38"/>
      <c r="E20" s="39"/>
      <c r="F20" s="24">
        <f>IF(MONTH(E20)&lt;=3,YEAR(E20)-1,YEAR(E20))-IF(MONTH(D20)&lt;=3,YEAR(D20)-1,YEAR(D20))+1</f>
        <v>1</v>
      </c>
      <c r="I20" s="14"/>
      <c r="J20" s="18"/>
    </row>
    <row r="21" spans="2:11" ht="24" customHeight="1">
      <c r="B21" s="142"/>
      <c r="C21" s="138"/>
      <c r="D21" s="138"/>
      <c r="E21" s="138"/>
      <c r="F21" s="139"/>
    </row>
    <row r="22" spans="2:11" ht="18.75" customHeight="1" thickBot="1">
      <c r="B22" s="183" t="s">
        <v>29</v>
      </c>
      <c r="C22" s="184"/>
      <c r="D22" s="184"/>
      <c r="E22" s="184"/>
      <c r="F22" s="185"/>
    </row>
    <row r="23" spans="2:11" ht="27.75" customHeight="1" thickTop="1" thickBot="1">
      <c r="B23" s="186" t="s">
        <v>28</v>
      </c>
      <c r="C23" s="187"/>
      <c r="D23" s="187"/>
      <c r="E23" s="187"/>
      <c r="F23" s="9" t="s">
        <v>24</v>
      </c>
    </row>
    <row r="24" spans="2:11" ht="26.25" customHeight="1">
      <c r="B24" s="253" t="s">
        <v>84</v>
      </c>
      <c r="C24" s="254"/>
      <c r="D24" s="257" t="s">
        <v>68</v>
      </c>
      <c r="E24" s="258"/>
      <c r="F24" s="7" t="s">
        <v>88</v>
      </c>
    </row>
    <row r="25" spans="2:11" ht="26.25" customHeight="1" thickBot="1">
      <c r="B25" s="255"/>
      <c r="C25" s="256"/>
      <c r="D25" s="259">
        <f>'支出明細(年度末報告)'!G360</f>
        <v>0</v>
      </c>
      <c r="E25" s="260"/>
      <c r="F25" s="112">
        <f>D25-B25</f>
        <v>0</v>
      </c>
      <c r="I25" s="15"/>
    </row>
    <row r="26" spans="2:11" ht="41.4" customHeight="1" thickBot="1">
      <c r="B26" s="144" t="s">
        <v>31</v>
      </c>
      <c r="C26" s="145"/>
      <c r="D26" s="145"/>
      <c r="E26" s="145"/>
      <c r="F26" s="10" t="s">
        <v>13</v>
      </c>
    </row>
    <row r="27" spans="2:11" ht="26.25" customHeight="1">
      <c r="B27" s="11"/>
      <c r="C27" s="41" t="s">
        <v>83</v>
      </c>
      <c r="D27" s="40" t="s">
        <v>0</v>
      </c>
      <c r="E27" s="5" t="s">
        <v>2</v>
      </c>
      <c r="F27" s="12" t="s">
        <v>1</v>
      </c>
    </row>
    <row r="28" spans="2:11" ht="20.25" customHeight="1">
      <c r="B28" s="16" t="str">
        <f>IF(D20="","",DATEVALUE(J28&amp;"年1月1日"))</f>
        <v/>
      </c>
      <c r="C28" s="113"/>
      <c r="D28" s="114"/>
      <c r="E28" s="115"/>
      <c r="F28" s="116">
        <f>IF(J28="","",D28*E28)</f>
        <v>0</v>
      </c>
      <c r="J28" s="31">
        <f>IF(MONTH(D20)&lt;=3,YEAR(D20)-1,YEAR(D20))</f>
        <v>1899</v>
      </c>
      <c r="K28" s="92" t="str">
        <f>IF(J28=2025,IF(D25=D28,"","←令和7年度の自己資金は、上記「自己資金決算表」の決算額（B）と同じ金額を記入してください。"),"")</f>
        <v/>
      </c>
    </row>
    <row r="29" spans="2:11" ht="20.25" customHeight="1">
      <c r="B29" s="16" t="str">
        <f>IF(F20&lt;2,"",DATEVALUE(J29&amp;"年1月1日"))</f>
        <v/>
      </c>
      <c r="C29" s="113"/>
      <c r="D29" s="114"/>
      <c r="E29" s="115"/>
      <c r="F29" s="116" t="str">
        <f t="shared" ref="F29:F33" si="0">IF(J29="","",D29*E29)</f>
        <v/>
      </c>
      <c r="J29" s="31" t="str">
        <f>IF(F20&lt;2,"",J28+1)</f>
        <v/>
      </c>
      <c r="K29" s="92" t="str">
        <f>IF(J29=2025,IF(D25=D29,"","←令和7年度の自己資金は、上記「自己資金決算表」の決算額（B）と同じ金額を記入してください。"),"")</f>
        <v/>
      </c>
    </row>
    <row r="30" spans="2:11" ht="20.25" customHeight="1">
      <c r="B30" s="16" t="str">
        <f>IF(F20&lt;3,"",DATEVALUE(J30&amp;"年1月1日"))</f>
        <v/>
      </c>
      <c r="C30" s="113"/>
      <c r="D30" s="114"/>
      <c r="E30" s="115"/>
      <c r="F30" s="116" t="str">
        <f t="shared" si="0"/>
        <v/>
      </c>
      <c r="J30" s="31" t="str">
        <f>IF(F20&lt;3,"",J28+2)</f>
        <v/>
      </c>
      <c r="K30" s="92" t="str">
        <f>IF(J30=2025,IF(D25=D30,"","←令和7年度の自己資金は、上記「自己資金決算表」の決算額（B）と同じ金額を記入してください。"),"")</f>
        <v/>
      </c>
    </row>
    <row r="31" spans="2:11" ht="20.25" customHeight="1">
      <c r="B31" s="16" t="str">
        <f>IF(F20&lt;4,"",DATEVALUE(J31&amp;"年1月1日"))</f>
        <v/>
      </c>
      <c r="C31" s="113"/>
      <c r="D31" s="114"/>
      <c r="E31" s="115"/>
      <c r="F31" s="116" t="str">
        <f t="shared" si="0"/>
        <v/>
      </c>
      <c r="J31" s="31" t="str">
        <f>IF(F20&lt;4,"",J28+3)</f>
        <v/>
      </c>
      <c r="K31" s="92" t="str">
        <f>IF(J31=2025,IF(D25=D31,"","←令和7年度の自己資金は、上記「自己資金決算表」の決算額（B）と同じ金額を記入してください。"),"")</f>
        <v/>
      </c>
    </row>
    <row r="32" spans="2:11" ht="20.25" customHeight="1">
      <c r="B32" s="17" t="str">
        <f>IF(F20&lt;5,"",DATEVALUE(J32&amp;"年1月1日"))</f>
        <v/>
      </c>
      <c r="C32" s="113"/>
      <c r="D32" s="117"/>
      <c r="E32" s="118"/>
      <c r="F32" s="119" t="str">
        <f t="shared" si="0"/>
        <v/>
      </c>
      <c r="J32" s="31" t="str">
        <f>IF(F20&lt;5,"",J28+4)</f>
        <v/>
      </c>
      <c r="K32" s="92" t="str">
        <f>IF(J32=2025,IF(D25=D32,"","←令和7年度の自己資金は、上記「自己資金決算表」の決算額（B）と同じ金額を記入してください。"),"")</f>
        <v/>
      </c>
    </row>
    <row r="33" spans="2:11" ht="20.25" customHeight="1">
      <c r="B33" s="17" t="str">
        <f>IF(F20&lt;6,"",DATEVALUE(J33&amp;"年1月1日"))</f>
        <v/>
      </c>
      <c r="C33" s="113"/>
      <c r="D33" s="117"/>
      <c r="E33" s="118"/>
      <c r="F33" s="119" t="str">
        <f t="shared" si="0"/>
        <v/>
      </c>
      <c r="J33" s="31" t="str">
        <f>IF(F20&lt;6,"",J28+5)</f>
        <v/>
      </c>
      <c r="K33" s="92" t="str">
        <f>IF(J33=2025,IF(D25=D33,"","←令和7年度の自己資金は、上記「自己資金決算表」の決算額（B）と同じ金額を記入してください。"),"")</f>
        <v/>
      </c>
    </row>
    <row r="34" spans="2:11" ht="12" customHeight="1">
      <c r="B34" s="146"/>
      <c r="C34" s="128"/>
      <c r="D34" s="128"/>
      <c r="E34" s="128"/>
      <c r="F34" s="129"/>
    </row>
    <row r="35" spans="2:11" ht="16.5" customHeight="1">
      <c r="B35" s="147" t="s">
        <v>27</v>
      </c>
      <c r="C35" s="150" t="s">
        <v>25</v>
      </c>
      <c r="D35" s="151"/>
      <c r="E35" s="152" t="s">
        <v>26</v>
      </c>
      <c r="F35" s="153"/>
    </row>
    <row r="36" spans="2:11" ht="26.25" customHeight="1">
      <c r="B36" s="148"/>
      <c r="C36" s="154">
        <f>SUM(C28:C33)</f>
        <v>0</v>
      </c>
      <c r="D36" s="155"/>
      <c r="E36" s="156">
        <f>SUM(F28:F33)</f>
        <v>0</v>
      </c>
      <c r="F36" s="157"/>
    </row>
    <row r="37" spans="2:11" ht="18.75" customHeight="1" thickBot="1">
      <c r="B37" s="149"/>
      <c r="C37" s="158" t="str">
        <f>IF(E36-C36&lt;0,"JSTに要確認（マッチング不成立）","OK（マッチング成立）")</f>
        <v>OK（マッチング成立）</v>
      </c>
      <c r="D37" s="159"/>
      <c r="E37" s="159"/>
      <c r="F37" s="160"/>
    </row>
    <row r="38" spans="2:11" ht="25.2" customHeight="1">
      <c r="B38" s="264" t="s">
        <v>91</v>
      </c>
      <c r="C38" s="265"/>
      <c r="D38" s="265"/>
      <c r="E38" s="265"/>
      <c r="F38" s="266"/>
    </row>
    <row r="39" spans="2:11" ht="22.5" customHeight="1">
      <c r="B39" s="177" t="s">
        <v>92</v>
      </c>
      <c r="C39" s="178"/>
      <c r="D39" s="178"/>
      <c r="E39" s="178"/>
      <c r="F39" s="179"/>
    </row>
    <row r="40" spans="2:11" ht="9" customHeight="1" thickBot="1">
      <c r="B40" s="261"/>
      <c r="C40" s="262"/>
      <c r="D40" s="262"/>
      <c r="E40" s="262"/>
      <c r="F40" s="263"/>
    </row>
    <row r="41" spans="2:11" ht="19.5" customHeight="1">
      <c r="B41" s="164" t="s">
        <v>9</v>
      </c>
      <c r="C41" s="165"/>
      <c r="D41" s="166"/>
      <c r="E41" s="167"/>
      <c r="F41" s="8" t="s">
        <v>79</v>
      </c>
    </row>
    <row r="42" spans="2:11" ht="21" customHeight="1">
      <c r="B42" s="148"/>
      <c r="C42" s="168"/>
      <c r="D42" s="169"/>
      <c r="E42" s="170"/>
      <c r="F42" s="174"/>
    </row>
    <row r="43" spans="2:11" ht="21" customHeight="1" thickBot="1">
      <c r="B43" s="149"/>
      <c r="C43" s="171"/>
      <c r="D43" s="172"/>
      <c r="E43" s="173"/>
      <c r="F43" s="175"/>
    </row>
    <row r="44" spans="2:11" ht="18" customHeight="1">
      <c r="B44" s="176" t="s">
        <v>32</v>
      </c>
      <c r="C44" s="176"/>
      <c r="D44" s="176"/>
      <c r="E44" s="176"/>
      <c r="F44" s="176"/>
    </row>
    <row r="45" spans="2:11">
      <c r="B45" s="143" t="s">
        <v>96</v>
      </c>
      <c r="C45" s="143"/>
      <c r="D45" s="143"/>
      <c r="E45" s="143"/>
      <c r="F45" s="143"/>
    </row>
  </sheetData>
  <sheetProtection sheet="1" objects="1" scenarios="1"/>
  <mergeCells count="45">
    <mergeCell ref="B23:E23"/>
    <mergeCell ref="B26:E26"/>
    <mergeCell ref="B38:F38"/>
    <mergeCell ref="B34:F34"/>
    <mergeCell ref="C35:D35"/>
    <mergeCell ref="B35:B37"/>
    <mergeCell ref="C36:D36"/>
    <mergeCell ref="E36:F36"/>
    <mergeCell ref="E35:F35"/>
    <mergeCell ref="C37:F37"/>
    <mergeCell ref="B45:F45"/>
    <mergeCell ref="B24:C24"/>
    <mergeCell ref="B25:C25"/>
    <mergeCell ref="D24:E24"/>
    <mergeCell ref="D25:E25"/>
    <mergeCell ref="B41:B43"/>
    <mergeCell ref="B44:F44"/>
    <mergeCell ref="C41:E43"/>
    <mergeCell ref="F42:F43"/>
    <mergeCell ref="B40:F40"/>
    <mergeCell ref="B39:F39"/>
    <mergeCell ref="D16:F16"/>
    <mergeCell ref="D15:F15"/>
    <mergeCell ref="B6:B19"/>
    <mergeCell ref="E10:F10"/>
    <mergeCell ref="C11:C13"/>
    <mergeCell ref="E11:F11"/>
    <mergeCell ref="E12:F12"/>
    <mergeCell ref="E13:F13"/>
    <mergeCell ref="C14:F14"/>
    <mergeCell ref="C6:C10"/>
    <mergeCell ref="D6:D7"/>
    <mergeCell ref="E6:F7"/>
    <mergeCell ref="E8:F8"/>
    <mergeCell ref="E9:F9"/>
    <mergeCell ref="B22:F22"/>
    <mergeCell ref="C18:C19"/>
    <mergeCell ref="D18:F19"/>
    <mergeCell ref="B21:F21"/>
    <mergeCell ref="D17:F17"/>
    <mergeCell ref="B1:F1"/>
    <mergeCell ref="B2:F2"/>
    <mergeCell ref="D3:F3"/>
    <mergeCell ref="C4:F4"/>
    <mergeCell ref="B5:E5"/>
  </mergeCells>
  <phoneticPr fontId="2"/>
  <conditionalFormatting sqref="D28">
    <cfRule type="expression" dxfId="5" priority="6">
      <formula>AND(J28=2025,D25&lt;&gt;D28)</formula>
    </cfRule>
  </conditionalFormatting>
  <conditionalFormatting sqref="D29">
    <cfRule type="expression" dxfId="4" priority="5">
      <formula>AND(J29=2025,D25&lt;&gt;D29)</formula>
    </cfRule>
  </conditionalFormatting>
  <conditionalFormatting sqref="D30">
    <cfRule type="expression" dxfId="3" priority="4">
      <formula>AND(J30=2025,D25&lt;&gt;D30)</formula>
    </cfRule>
  </conditionalFormatting>
  <conditionalFormatting sqref="D31">
    <cfRule type="expression" dxfId="2" priority="3">
      <formula>AND(J31=2025,D25&lt;&gt;D31)</formula>
    </cfRule>
  </conditionalFormatting>
  <conditionalFormatting sqref="D32">
    <cfRule type="expression" dxfId="1" priority="2">
      <formula>AND(J32=2025,D25&lt;&gt;D32)</formula>
    </cfRule>
  </conditionalFormatting>
  <conditionalFormatting sqref="D33">
    <cfRule type="expression" dxfId="0" priority="1">
      <formula>AND(J33=2025,D25&lt;&gt;D33)</formula>
    </cfRule>
  </conditionalFormatting>
  <printOptions horizontalCentered="1"/>
  <pageMargins left="0.31496062992125984" right="0.31496062992125984" top="0.35433070866141736" bottom="0.35433070866141736"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4" r:id="rId4" name="Check Box 12">
              <controlPr defaultSize="0" autoFill="0" autoLine="0" autoPict="0" altText="">
                <anchor moveWithCells="1">
                  <from>
                    <xdr:col>1</xdr:col>
                    <xdr:colOff>99060</xdr:colOff>
                    <xdr:row>38</xdr:row>
                    <xdr:rowOff>30480</xdr:rowOff>
                  </from>
                  <to>
                    <xdr:col>1</xdr:col>
                    <xdr:colOff>335280</xdr:colOff>
                    <xdr:row>38</xdr:row>
                    <xdr:rowOff>251460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74E04-441A-4F06-8E23-06797AEF0E98}">
  <sheetPr codeName="Sheet4">
    <tabColor rgb="FFFFFF8F"/>
  </sheetPr>
  <dimension ref="B1:AM361"/>
  <sheetViews>
    <sheetView view="pageBreakPreview" zoomScaleNormal="100" zoomScaleSheetLayoutView="100" workbookViewId="0">
      <selection activeCell="P1" sqref="P1"/>
    </sheetView>
  </sheetViews>
  <sheetFormatPr defaultColWidth="9" defaultRowHeight="13.2"/>
  <cols>
    <col min="1" max="1" width="1.5" style="27" customWidth="1"/>
    <col min="2" max="2" width="5.19921875" style="27" customWidth="1"/>
    <col min="3" max="5" width="5.59765625" style="27" customWidth="1"/>
    <col min="6" max="6" width="50.3984375" style="27" customWidth="1"/>
    <col min="7" max="7" width="11.59765625" style="27" customWidth="1"/>
    <col min="8" max="12" width="11.69921875" style="27" customWidth="1"/>
    <col min="13" max="14" width="15.59765625" style="27" customWidth="1"/>
    <col min="15" max="15" width="1.5" style="27" customWidth="1"/>
    <col min="16" max="16" width="3.3984375" style="28" customWidth="1"/>
    <col min="17" max="18" width="7" style="28" hidden="1" customWidth="1"/>
    <col min="19" max="39" width="7" style="27" hidden="1" customWidth="1"/>
    <col min="40" max="16384" width="9" style="27"/>
  </cols>
  <sheetData>
    <row r="1" spans="2:39" ht="14.25" customHeight="1">
      <c r="B1" s="200"/>
      <c r="C1" s="200"/>
      <c r="D1" s="200"/>
      <c r="E1" s="200"/>
      <c r="F1" s="200"/>
      <c r="G1" s="200"/>
      <c r="H1" s="200"/>
      <c r="I1" s="200"/>
      <c r="J1" s="200"/>
      <c r="K1" s="200"/>
      <c r="L1" s="200"/>
      <c r="M1" s="200"/>
      <c r="N1" s="200"/>
    </row>
    <row r="2" spans="2:39" ht="17.25" customHeight="1">
      <c r="B2" s="200"/>
      <c r="C2" s="200"/>
      <c r="D2" s="200"/>
      <c r="E2" s="200"/>
      <c r="F2" s="200"/>
      <c r="G2" s="200"/>
      <c r="H2" s="200"/>
      <c r="I2" s="200"/>
      <c r="J2" s="200"/>
      <c r="K2" s="200"/>
      <c r="L2" s="200"/>
      <c r="M2" s="200"/>
      <c r="N2" s="46" t="s">
        <v>34</v>
      </c>
      <c r="O2" s="29"/>
      <c r="Q2" s="47" t="s">
        <v>35</v>
      </c>
      <c r="R2" s="47" t="s">
        <v>36</v>
      </c>
      <c r="S2" s="47" t="s">
        <v>37</v>
      </c>
      <c r="T2" s="47" t="s">
        <v>38</v>
      </c>
      <c r="U2" s="47" t="s">
        <v>39</v>
      </c>
      <c r="V2" s="47" t="s">
        <v>40</v>
      </c>
      <c r="W2" s="47" t="s">
        <v>41</v>
      </c>
      <c r="X2" s="47" t="s">
        <v>42</v>
      </c>
      <c r="Y2" s="47" t="s">
        <v>43</v>
      </c>
      <c r="Z2" s="47" t="s">
        <v>44</v>
      </c>
      <c r="AA2" s="47" t="s">
        <v>45</v>
      </c>
      <c r="AB2" s="47" t="s">
        <v>46</v>
      </c>
      <c r="AC2" s="47" t="s">
        <v>47</v>
      </c>
      <c r="AD2" s="47" t="s">
        <v>48</v>
      </c>
      <c r="AE2" s="47" t="s">
        <v>49</v>
      </c>
      <c r="AF2" s="47" t="s">
        <v>50</v>
      </c>
      <c r="AG2" s="47" t="s">
        <v>51</v>
      </c>
      <c r="AH2" s="47" t="s">
        <v>52</v>
      </c>
      <c r="AI2" s="47" t="s">
        <v>53</v>
      </c>
      <c r="AJ2" s="47" t="s">
        <v>54</v>
      </c>
      <c r="AK2" s="47" t="s">
        <v>55</v>
      </c>
      <c r="AL2" s="47" t="s">
        <v>56</v>
      </c>
      <c r="AM2" s="47"/>
    </row>
    <row r="3" spans="2:39" ht="22.5" customHeight="1">
      <c r="B3" s="200"/>
      <c r="C3" s="200"/>
      <c r="D3" s="200"/>
      <c r="E3" s="200"/>
      <c r="F3" s="200"/>
      <c r="G3" s="200"/>
      <c r="H3" s="200"/>
      <c r="I3" s="201"/>
      <c r="J3" s="30" t="s">
        <v>57</v>
      </c>
      <c r="K3" s="202"/>
      <c r="L3" s="203"/>
      <c r="M3" s="203"/>
      <c r="N3" s="204"/>
      <c r="O3" s="50"/>
    </row>
    <row r="4" spans="2:39" ht="22.5" customHeight="1">
      <c r="B4" s="200"/>
      <c r="C4" s="200"/>
      <c r="D4" s="200"/>
      <c r="E4" s="200"/>
      <c r="F4" s="200"/>
      <c r="G4" s="200"/>
      <c r="H4" s="200"/>
      <c r="I4" s="200"/>
      <c r="J4" s="200"/>
      <c r="K4" s="200"/>
      <c r="L4" s="200"/>
      <c r="M4" s="200"/>
      <c r="N4" s="200"/>
      <c r="O4" s="51"/>
    </row>
    <row r="5" spans="2:39" ht="22.5" customHeight="1">
      <c r="B5" s="52" t="s">
        <v>58</v>
      </c>
      <c r="C5" s="52">
        <v>7</v>
      </c>
      <c r="D5" s="205" t="s">
        <v>69</v>
      </c>
      <c r="E5" s="205"/>
      <c r="F5" s="205"/>
      <c r="G5" s="205"/>
      <c r="H5" s="205"/>
      <c r="I5" s="205"/>
      <c r="J5" s="205"/>
      <c r="K5" s="205"/>
      <c r="L5" s="205"/>
      <c r="M5" s="205"/>
      <c r="N5" s="205"/>
      <c r="O5" s="53"/>
    </row>
    <row r="6" spans="2:39" ht="9.75" customHeight="1">
      <c r="B6" s="269"/>
      <c r="C6" s="269"/>
      <c r="D6" s="269"/>
      <c r="E6" s="269"/>
      <c r="F6" s="269"/>
      <c r="G6" s="269"/>
      <c r="H6" s="269"/>
      <c r="I6" s="269"/>
      <c r="J6" s="269"/>
      <c r="K6" s="269"/>
      <c r="L6" s="269"/>
      <c r="M6" s="269"/>
      <c r="N6" s="269"/>
    </row>
    <row r="7" spans="2:39" ht="20.100000000000001" customHeight="1" thickBot="1">
      <c r="B7" s="27" t="s">
        <v>78</v>
      </c>
      <c r="C7" s="88"/>
      <c r="D7" s="88"/>
      <c r="E7" s="88"/>
      <c r="F7" s="88"/>
      <c r="G7" s="214"/>
      <c r="H7" s="214"/>
      <c r="I7" s="214"/>
      <c r="J7" s="214"/>
      <c r="K7" s="214"/>
      <c r="L7" s="214"/>
      <c r="M7" s="214"/>
      <c r="N7" s="214"/>
    </row>
    <row r="8" spans="2:39" ht="20.100000000000001" customHeight="1">
      <c r="B8" s="267"/>
      <c r="C8" s="268"/>
      <c r="D8" s="268"/>
      <c r="E8" s="268"/>
      <c r="F8" s="89" t="s">
        <v>64</v>
      </c>
      <c r="G8" s="107">
        <f>'支出明細(中間報告)'!G358</f>
        <v>0</v>
      </c>
      <c r="H8" s="107">
        <f>'支出明細(中間報告)'!H358</f>
        <v>0</v>
      </c>
      <c r="I8" s="107">
        <f>'支出明細(中間報告)'!I358</f>
        <v>0</v>
      </c>
      <c r="J8" s="107">
        <f>'支出明細(中間報告)'!J358</f>
        <v>0</v>
      </c>
      <c r="K8" s="107">
        <f>'支出明細(中間報告)'!K358</f>
        <v>0</v>
      </c>
      <c r="L8" s="90"/>
      <c r="M8" s="90"/>
      <c r="N8" s="91"/>
    </row>
    <row r="9" spans="2:39" ht="20.100000000000001" customHeight="1">
      <c r="B9" s="231" t="s">
        <v>70</v>
      </c>
      <c r="C9" s="232"/>
      <c r="D9" s="233" t="s">
        <v>59</v>
      </c>
      <c r="E9" s="232"/>
      <c r="F9" s="222" t="s">
        <v>60</v>
      </c>
      <c r="G9" s="222" t="s">
        <v>71</v>
      </c>
      <c r="H9" s="270" t="s">
        <v>72</v>
      </c>
      <c r="I9" s="271"/>
      <c r="J9" s="271"/>
      <c r="K9" s="272"/>
      <c r="L9" s="222" t="s">
        <v>61</v>
      </c>
      <c r="M9" s="222"/>
      <c r="N9" s="273"/>
      <c r="O9" s="54"/>
    </row>
    <row r="10" spans="2:39" ht="20.100000000000001" customHeight="1">
      <c r="B10" s="217"/>
      <c r="C10" s="218"/>
      <c r="D10" s="220"/>
      <c r="E10" s="218"/>
      <c r="F10" s="222"/>
      <c r="G10" s="222"/>
      <c r="H10" s="55" t="s">
        <v>73</v>
      </c>
      <c r="I10" s="55" t="s">
        <v>74</v>
      </c>
      <c r="J10" s="55" t="s">
        <v>75</v>
      </c>
      <c r="K10" s="55" t="s">
        <v>56</v>
      </c>
      <c r="L10" s="55" t="s">
        <v>62</v>
      </c>
      <c r="M10" s="55" t="s">
        <v>63</v>
      </c>
      <c r="N10" s="56" t="s">
        <v>56</v>
      </c>
      <c r="O10" s="54"/>
    </row>
    <row r="11" spans="2:39" ht="20.100000000000001" customHeight="1">
      <c r="B11" s="206"/>
      <c r="C11" s="207"/>
      <c r="D11" s="208"/>
      <c r="E11" s="209"/>
      <c r="F11" s="57"/>
      <c r="G11" s="99">
        <f>SUM(H11:K11)</f>
        <v>0</v>
      </c>
      <c r="H11" s="100"/>
      <c r="I11" s="100"/>
      <c r="J11" s="100"/>
      <c r="K11" s="100"/>
      <c r="L11" s="58"/>
      <c r="M11" s="57"/>
      <c r="N11" s="59"/>
      <c r="O11" s="60"/>
    </row>
    <row r="12" spans="2:39" ht="19.5" customHeight="1">
      <c r="B12" s="210"/>
      <c r="C12" s="211"/>
      <c r="D12" s="212"/>
      <c r="E12" s="213"/>
      <c r="F12" s="61"/>
      <c r="G12" s="101">
        <f t="shared" ref="G12:G34" si="0">SUM(H12:K12)</f>
        <v>0</v>
      </c>
      <c r="H12" s="102"/>
      <c r="I12" s="102"/>
      <c r="J12" s="102"/>
      <c r="K12" s="102"/>
      <c r="L12" s="120"/>
      <c r="M12" s="61"/>
      <c r="N12" s="62"/>
      <c r="O12" s="60"/>
    </row>
    <row r="13" spans="2:39" ht="20.100000000000001" customHeight="1">
      <c r="B13" s="210"/>
      <c r="C13" s="211"/>
      <c r="D13" s="212"/>
      <c r="E13" s="213"/>
      <c r="F13" s="61"/>
      <c r="G13" s="101">
        <f t="shared" si="0"/>
        <v>0</v>
      </c>
      <c r="H13" s="102"/>
      <c r="I13" s="102"/>
      <c r="J13" s="102"/>
      <c r="K13" s="102"/>
      <c r="L13" s="120"/>
      <c r="M13" s="61"/>
      <c r="N13" s="62"/>
      <c r="O13" s="60"/>
    </row>
    <row r="14" spans="2:39" ht="20.100000000000001" customHeight="1">
      <c r="B14" s="210"/>
      <c r="C14" s="211"/>
      <c r="D14" s="212"/>
      <c r="E14" s="213"/>
      <c r="F14" s="61"/>
      <c r="G14" s="101">
        <f t="shared" si="0"/>
        <v>0</v>
      </c>
      <c r="H14" s="102"/>
      <c r="I14" s="102"/>
      <c r="J14" s="102"/>
      <c r="K14" s="102"/>
      <c r="L14" s="120"/>
      <c r="M14" s="61"/>
      <c r="N14" s="62"/>
      <c r="O14" s="60"/>
    </row>
    <row r="15" spans="2:39" ht="20.100000000000001" customHeight="1">
      <c r="B15" s="210"/>
      <c r="C15" s="211"/>
      <c r="D15" s="212"/>
      <c r="E15" s="213"/>
      <c r="F15" s="61"/>
      <c r="G15" s="101">
        <f t="shared" si="0"/>
        <v>0</v>
      </c>
      <c r="H15" s="102"/>
      <c r="I15" s="102"/>
      <c r="J15" s="102"/>
      <c r="K15" s="102"/>
      <c r="L15" s="120"/>
      <c r="M15" s="61"/>
      <c r="N15" s="62"/>
      <c r="O15" s="60"/>
    </row>
    <row r="16" spans="2:39" ht="20.100000000000001" customHeight="1">
      <c r="B16" s="210"/>
      <c r="C16" s="211"/>
      <c r="D16" s="212"/>
      <c r="E16" s="213"/>
      <c r="F16" s="61"/>
      <c r="G16" s="101">
        <f t="shared" si="0"/>
        <v>0</v>
      </c>
      <c r="H16" s="102"/>
      <c r="I16" s="102"/>
      <c r="J16" s="102"/>
      <c r="K16" s="102"/>
      <c r="L16" s="120"/>
      <c r="M16" s="61"/>
      <c r="N16" s="62"/>
      <c r="O16" s="60"/>
    </row>
    <row r="17" spans="2:39" ht="20.100000000000001" customHeight="1">
      <c r="B17" s="210"/>
      <c r="C17" s="211"/>
      <c r="D17" s="212"/>
      <c r="E17" s="213"/>
      <c r="F17" s="61"/>
      <c r="G17" s="101">
        <f t="shared" si="0"/>
        <v>0</v>
      </c>
      <c r="H17" s="102"/>
      <c r="I17" s="102"/>
      <c r="J17" s="102"/>
      <c r="K17" s="102"/>
      <c r="L17" s="120"/>
      <c r="M17" s="61"/>
      <c r="N17" s="62"/>
      <c r="O17" s="60"/>
    </row>
    <row r="18" spans="2:39" ht="20.100000000000001" customHeight="1">
      <c r="B18" s="210"/>
      <c r="C18" s="211"/>
      <c r="D18" s="212"/>
      <c r="E18" s="213"/>
      <c r="F18" s="61"/>
      <c r="G18" s="101">
        <f t="shared" si="0"/>
        <v>0</v>
      </c>
      <c r="H18" s="102"/>
      <c r="I18" s="102"/>
      <c r="J18" s="102"/>
      <c r="K18" s="102"/>
      <c r="L18" s="120"/>
      <c r="M18" s="61"/>
      <c r="N18" s="62"/>
      <c r="O18" s="60"/>
    </row>
    <row r="19" spans="2:39" s="28" customFormat="1" ht="20.100000000000001" customHeight="1">
      <c r="B19" s="210"/>
      <c r="C19" s="211"/>
      <c r="D19" s="212"/>
      <c r="E19" s="213"/>
      <c r="F19" s="61"/>
      <c r="G19" s="101">
        <f t="shared" si="0"/>
        <v>0</v>
      </c>
      <c r="H19" s="102"/>
      <c r="I19" s="102"/>
      <c r="J19" s="102"/>
      <c r="K19" s="102"/>
      <c r="L19" s="120"/>
      <c r="M19" s="61"/>
      <c r="N19" s="62"/>
      <c r="O19" s="60"/>
      <c r="S19" s="27"/>
      <c r="T19" s="27"/>
      <c r="U19" s="27"/>
      <c r="V19" s="27"/>
      <c r="W19" s="27"/>
      <c r="X19" s="27"/>
      <c r="Y19" s="27"/>
      <c r="Z19" s="27"/>
      <c r="AA19" s="27"/>
      <c r="AB19" s="27"/>
      <c r="AC19" s="27"/>
      <c r="AD19" s="27"/>
      <c r="AE19" s="27"/>
      <c r="AF19" s="27"/>
      <c r="AG19" s="27"/>
      <c r="AH19" s="27"/>
      <c r="AI19" s="27"/>
      <c r="AJ19" s="27"/>
      <c r="AK19" s="27"/>
      <c r="AL19" s="27"/>
      <c r="AM19" s="27"/>
    </row>
    <row r="20" spans="2:39" s="28" customFormat="1" ht="20.100000000000001" customHeight="1">
      <c r="B20" s="210"/>
      <c r="C20" s="211"/>
      <c r="D20" s="212"/>
      <c r="E20" s="213"/>
      <c r="F20" s="61"/>
      <c r="G20" s="101">
        <f t="shared" si="0"/>
        <v>0</v>
      </c>
      <c r="H20" s="102"/>
      <c r="I20" s="102"/>
      <c r="J20" s="102"/>
      <c r="K20" s="102"/>
      <c r="L20" s="120"/>
      <c r="M20" s="61"/>
      <c r="N20" s="62"/>
      <c r="O20" s="60"/>
      <c r="S20" s="27"/>
      <c r="T20" s="27"/>
      <c r="U20" s="27"/>
      <c r="V20" s="27"/>
      <c r="W20" s="27"/>
      <c r="X20" s="27"/>
      <c r="Y20" s="27"/>
      <c r="Z20" s="27"/>
      <c r="AA20" s="27"/>
      <c r="AB20" s="27"/>
      <c r="AC20" s="27"/>
      <c r="AD20" s="27"/>
      <c r="AE20" s="27"/>
      <c r="AF20" s="27"/>
      <c r="AG20" s="27"/>
      <c r="AH20" s="27"/>
      <c r="AI20" s="27"/>
      <c r="AJ20" s="27"/>
      <c r="AK20" s="27"/>
      <c r="AL20" s="27"/>
      <c r="AM20" s="27"/>
    </row>
    <row r="21" spans="2:39" s="28" customFormat="1" ht="20.100000000000001" customHeight="1">
      <c r="B21" s="210"/>
      <c r="C21" s="211"/>
      <c r="D21" s="212"/>
      <c r="E21" s="213"/>
      <c r="F21" s="61"/>
      <c r="G21" s="101">
        <f t="shared" si="0"/>
        <v>0</v>
      </c>
      <c r="H21" s="102"/>
      <c r="I21" s="102"/>
      <c r="J21" s="102"/>
      <c r="K21" s="102"/>
      <c r="L21" s="120"/>
      <c r="M21" s="61"/>
      <c r="N21" s="62"/>
      <c r="O21" s="60"/>
      <c r="S21" s="27"/>
      <c r="T21" s="27"/>
      <c r="U21" s="27"/>
      <c r="V21" s="27"/>
      <c r="W21" s="27"/>
      <c r="X21" s="27"/>
      <c r="Y21" s="27"/>
      <c r="Z21" s="27"/>
      <c r="AA21" s="27"/>
      <c r="AB21" s="27"/>
      <c r="AC21" s="27"/>
      <c r="AD21" s="27"/>
      <c r="AE21" s="27"/>
      <c r="AF21" s="27"/>
      <c r="AG21" s="27"/>
      <c r="AH21" s="27"/>
      <c r="AI21" s="27"/>
      <c r="AJ21" s="27"/>
      <c r="AK21" s="27"/>
      <c r="AL21" s="27"/>
      <c r="AM21" s="27"/>
    </row>
    <row r="22" spans="2:39" s="28" customFormat="1" ht="19.5" customHeight="1">
      <c r="B22" s="210"/>
      <c r="C22" s="211"/>
      <c r="D22" s="212"/>
      <c r="E22" s="213"/>
      <c r="F22" s="61"/>
      <c r="G22" s="101">
        <f t="shared" si="0"/>
        <v>0</v>
      </c>
      <c r="H22" s="102"/>
      <c r="I22" s="102"/>
      <c r="J22" s="102"/>
      <c r="K22" s="102"/>
      <c r="L22" s="120"/>
      <c r="M22" s="61"/>
      <c r="N22" s="62"/>
      <c r="O22" s="60"/>
      <c r="S22" s="27"/>
      <c r="T22" s="27"/>
      <c r="U22" s="27"/>
      <c r="V22" s="27"/>
      <c r="W22" s="27"/>
      <c r="X22" s="27"/>
      <c r="Y22" s="27"/>
      <c r="Z22" s="27"/>
      <c r="AA22" s="27"/>
      <c r="AB22" s="27"/>
      <c r="AC22" s="27"/>
      <c r="AD22" s="27"/>
      <c r="AE22" s="27"/>
      <c r="AF22" s="27"/>
      <c r="AG22" s="27"/>
      <c r="AH22" s="27"/>
      <c r="AI22" s="27"/>
      <c r="AJ22" s="27"/>
      <c r="AK22" s="27"/>
      <c r="AL22" s="27"/>
      <c r="AM22" s="27"/>
    </row>
    <row r="23" spans="2:39" s="28" customFormat="1" ht="19.5" customHeight="1">
      <c r="B23" s="210"/>
      <c r="C23" s="211"/>
      <c r="D23" s="212"/>
      <c r="E23" s="213"/>
      <c r="F23" s="61"/>
      <c r="G23" s="101">
        <f t="shared" si="0"/>
        <v>0</v>
      </c>
      <c r="H23" s="102"/>
      <c r="I23" s="102"/>
      <c r="J23" s="102"/>
      <c r="K23" s="102"/>
      <c r="L23" s="120"/>
      <c r="M23" s="61"/>
      <c r="N23" s="62"/>
      <c r="O23" s="60"/>
      <c r="S23" s="27"/>
      <c r="T23" s="27"/>
      <c r="U23" s="27"/>
      <c r="V23" s="27"/>
      <c r="W23" s="27"/>
      <c r="X23" s="27"/>
      <c r="Y23" s="27"/>
      <c r="Z23" s="27"/>
      <c r="AA23" s="27"/>
      <c r="AB23" s="27"/>
      <c r="AC23" s="27"/>
      <c r="AD23" s="27"/>
      <c r="AE23" s="27"/>
      <c r="AF23" s="27"/>
      <c r="AG23" s="27"/>
      <c r="AH23" s="27"/>
      <c r="AI23" s="27"/>
      <c r="AJ23" s="27"/>
      <c r="AK23" s="27"/>
      <c r="AL23" s="27"/>
      <c r="AM23" s="27"/>
    </row>
    <row r="24" spans="2:39" s="28" customFormat="1" ht="19.5" customHeight="1">
      <c r="B24" s="210"/>
      <c r="C24" s="211"/>
      <c r="D24" s="212"/>
      <c r="E24" s="213"/>
      <c r="F24" s="61"/>
      <c r="G24" s="101">
        <f t="shared" si="0"/>
        <v>0</v>
      </c>
      <c r="H24" s="102"/>
      <c r="I24" s="102"/>
      <c r="J24" s="102"/>
      <c r="K24" s="102"/>
      <c r="L24" s="120"/>
      <c r="M24" s="61"/>
      <c r="N24" s="62"/>
      <c r="O24" s="60"/>
      <c r="S24" s="27"/>
      <c r="T24" s="27"/>
      <c r="U24" s="27"/>
      <c r="V24" s="27"/>
      <c r="W24" s="27"/>
      <c r="X24" s="27"/>
      <c r="Y24" s="27"/>
      <c r="Z24" s="27"/>
      <c r="AA24" s="27"/>
      <c r="AB24" s="27"/>
      <c r="AC24" s="27"/>
      <c r="AD24" s="27"/>
      <c r="AE24" s="27"/>
      <c r="AF24" s="27"/>
      <c r="AG24" s="27"/>
      <c r="AH24" s="27"/>
      <c r="AI24" s="27"/>
      <c r="AJ24" s="27"/>
      <c r="AK24" s="27"/>
      <c r="AL24" s="27"/>
      <c r="AM24" s="27"/>
    </row>
    <row r="25" spans="2:39" s="28" customFormat="1" ht="19.5" customHeight="1">
      <c r="B25" s="210"/>
      <c r="C25" s="211"/>
      <c r="D25" s="212"/>
      <c r="E25" s="213"/>
      <c r="F25" s="61"/>
      <c r="G25" s="101">
        <f t="shared" si="0"/>
        <v>0</v>
      </c>
      <c r="H25" s="102"/>
      <c r="I25" s="102"/>
      <c r="J25" s="102"/>
      <c r="K25" s="102"/>
      <c r="L25" s="120"/>
      <c r="M25" s="61"/>
      <c r="N25" s="62"/>
      <c r="O25" s="60"/>
      <c r="S25" s="27"/>
      <c r="T25" s="27"/>
      <c r="U25" s="27"/>
      <c r="V25" s="27"/>
      <c r="W25" s="27"/>
      <c r="X25" s="27"/>
      <c r="Y25" s="27"/>
      <c r="Z25" s="27"/>
      <c r="AA25" s="27"/>
      <c r="AB25" s="27"/>
      <c r="AC25" s="27"/>
      <c r="AD25" s="27"/>
      <c r="AE25" s="27"/>
      <c r="AF25" s="27"/>
      <c r="AG25" s="27"/>
      <c r="AH25" s="27"/>
      <c r="AI25" s="27"/>
      <c r="AJ25" s="27"/>
      <c r="AK25" s="27"/>
      <c r="AL25" s="27"/>
      <c r="AM25" s="27"/>
    </row>
    <row r="26" spans="2:39" s="28" customFormat="1" ht="19.5" customHeight="1">
      <c r="B26" s="210"/>
      <c r="C26" s="211"/>
      <c r="D26" s="212"/>
      <c r="E26" s="213"/>
      <c r="F26" s="61"/>
      <c r="G26" s="101">
        <f t="shared" si="0"/>
        <v>0</v>
      </c>
      <c r="H26" s="102"/>
      <c r="I26" s="102"/>
      <c r="J26" s="102"/>
      <c r="K26" s="102"/>
      <c r="L26" s="120"/>
      <c r="M26" s="61"/>
      <c r="N26" s="62"/>
      <c r="O26" s="60"/>
      <c r="S26" s="27"/>
      <c r="T26" s="27"/>
      <c r="U26" s="27"/>
      <c r="V26" s="27"/>
      <c r="W26" s="27"/>
      <c r="X26" s="27"/>
      <c r="Y26" s="27"/>
      <c r="Z26" s="27"/>
      <c r="AA26" s="27"/>
      <c r="AB26" s="27"/>
      <c r="AC26" s="27"/>
      <c r="AD26" s="27"/>
      <c r="AE26" s="27"/>
      <c r="AF26" s="27"/>
      <c r="AG26" s="27"/>
      <c r="AH26" s="27"/>
      <c r="AI26" s="27"/>
      <c r="AJ26" s="27"/>
      <c r="AK26" s="27"/>
      <c r="AL26" s="27"/>
      <c r="AM26" s="27"/>
    </row>
    <row r="27" spans="2:39" s="28" customFormat="1" ht="19.5" customHeight="1">
      <c r="B27" s="210"/>
      <c r="C27" s="211"/>
      <c r="D27" s="212"/>
      <c r="E27" s="213"/>
      <c r="F27" s="61"/>
      <c r="G27" s="101">
        <f>SUM(H27:K27)</f>
        <v>0</v>
      </c>
      <c r="H27" s="102"/>
      <c r="I27" s="102"/>
      <c r="J27" s="102"/>
      <c r="K27" s="102"/>
      <c r="L27" s="120"/>
      <c r="M27" s="61"/>
      <c r="N27" s="62"/>
      <c r="O27" s="60"/>
      <c r="S27" s="27"/>
      <c r="T27" s="27"/>
      <c r="U27" s="27"/>
      <c r="V27" s="27"/>
      <c r="W27" s="27"/>
      <c r="X27" s="27"/>
      <c r="Y27" s="27"/>
      <c r="Z27" s="27"/>
      <c r="AA27" s="27"/>
      <c r="AB27" s="27"/>
      <c r="AC27" s="27"/>
      <c r="AD27" s="27"/>
      <c r="AE27" s="27"/>
      <c r="AF27" s="27"/>
      <c r="AG27" s="27"/>
      <c r="AH27" s="27"/>
      <c r="AI27" s="27"/>
      <c r="AJ27" s="27"/>
      <c r="AK27" s="27"/>
      <c r="AL27" s="27"/>
      <c r="AM27" s="27"/>
    </row>
    <row r="28" spans="2:39" s="28" customFormat="1" ht="19.5" customHeight="1">
      <c r="B28" s="210"/>
      <c r="C28" s="211"/>
      <c r="D28" s="212"/>
      <c r="E28" s="213"/>
      <c r="F28" s="61"/>
      <c r="G28" s="101">
        <f t="shared" si="0"/>
        <v>0</v>
      </c>
      <c r="H28" s="102"/>
      <c r="I28" s="102"/>
      <c r="J28" s="102"/>
      <c r="K28" s="102"/>
      <c r="L28" s="120"/>
      <c r="M28" s="61"/>
      <c r="N28" s="62"/>
      <c r="O28" s="60"/>
      <c r="S28" s="27"/>
      <c r="T28" s="27"/>
      <c r="U28" s="27"/>
      <c r="V28" s="27"/>
      <c r="W28" s="27"/>
      <c r="X28" s="27"/>
      <c r="Y28" s="27"/>
      <c r="Z28" s="27"/>
      <c r="AA28" s="27"/>
      <c r="AB28" s="27"/>
      <c r="AC28" s="27"/>
      <c r="AD28" s="27"/>
      <c r="AE28" s="27"/>
      <c r="AF28" s="27"/>
      <c r="AG28" s="27"/>
      <c r="AH28" s="27"/>
      <c r="AI28" s="27"/>
      <c r="AJ28" s="27"/>
      <c r="AK28" s="27"/>
      <c r="AL28" s="27"/>
      <c r="AM28" s="27"/>
    </row>
    <row r="29" spans="2:39" s="28" customFormat="1" ht="19.5" customHeight="1">
      <c r="B29" s="210"/>
      <c r="C29" s="211"/>
      <c r="D29" s="212"/>
      <c r="E29" s="213"/>
      <c r="F29" s="61"/>
      <c r="G29" s="101">
        <f t="shared" si="0"/>
        <v>0</v>
      </c>
      <c r="H29" s="102"/>
      <c r="I29" s="102"/>
      <c r="J29" s="102"/>
      <c r="K29" s="102"/>
      <c r="L29" s="120"/>
      <c r="M29" s="61"/>
      <c r="N29" s="62"/>
      <c r="O29" s="60"/>
      <c r="S29" s="27"/>
      <c r="T29" s="27"/>
      <c r="U29" s="27"/>
      <c r="V29" s="27"/>
      <c r="W29" s="27"/>
      <c r="X29" s="27"/>
      <c r="Y29" s="27"/>
      <c r="Z29" s="27"/>
      <c r="AA29" s="27"/>
      <c r="AB29" s="27"/>
      <c r="AC29" s="27"/>
      <c r="AD29" s="27"/>
      <c r="AE29" s="27"/>
      <c r="AF29" s="27"/>
      <c r="AG29" s="27"/>
      <c r="AH29" s="27"/>
      <c r="AI29" s="27"/>
      <c r="AJ29" s="27"/>
      <c r="AK29" s="27"/>
      <c r="AL29" s="27"/>
      <c r="AM29" s="27"/>
    </row>
    <row r="30" spans="2:39" s="28" customFormat="1" ht="19.5" customHeight="1">
      <c r="B30" s="210"/>
      <c r="C30" s="211"/>
      <c r="D30" s="212"/>
      <c r="E30" s="213"/>
      <c r="F30" s="61"/>
      <c r="G30" s="101">
        <f t="shared" si="0"/>
        <v>0</v>
      </c>
      <c r="H30" s="102"/>
      <c r="I30" s="102"/>
      <c r="J30" s="102"/>
      <c r="K30" s="102"/>
      <c r="L30" s="120"/>
      <c r="M30" s="61"/>
      <c r="N30" s="62"/>
      <c r="O30" s="60"/>
      <c r="S30" s="27"/>
      <c r="T30" s="27"/>
      <c r="U30" s="27"/>
      <c r="V30" s="27"/>
      <c r="W30" s="27"/>
      <c r="X30" s="27"/>
      <c r="Y30" s="27"/>
      <c r="Z30" s="27"/>
      <c r="AA30" s="27"/>
      <c r="AB30" s="27"/>
      <c r="AC30" s="27"/>
      <c r="AD30" s="27"/>
      <c r="AE30" s="27"/>
      <c r="AF30" s="27"/>
      <c r="AG30" s="27"/>
      <c r="AH30" s="27"/>
      <c r="AI30" s="27"/>
      <c r="AJ30" s="27"/>
      <c r="AK30" s="27"/>
      <c r="AL30" s="27"/>
      <c r="AM30" s="27"/>
    </row>
    <row r="31" spans="2:39" s="28" customFormat="1" ht="19.5" customHeight="1">
      <c r="B31" s="210"/>
      <c r="C31" s="211"/>
      <c r="D31" s="212"/>
      <c r="E31" s="213"/>
      <c r="F31" s="61"/>
      <c r="G31" s="101">
        <f t="shared" si="0"/>
        <v>0</v>
      </c>
      <c r="H31" s="102"/>
      <c r="I31" s="102"/>
      <c r="J31" s="102"/>
      <c r="K31" s="102"/>
      <c r="L31" s="120"/>
      <c r="M31" s="61"/>
      <c r="N31" s="62"/>
      <c r="O31" s="60"/>
      <c r="S31" s="27"/>
      <c r="T31" s="27"/>
      <c r="U31" s="27"/>
      <c r="V31" s="27"/>
      <c r="W31" s="27"/>
      <c r="X31" s="27"/>
      <c r="Y31" s="27"/>
      <c r="Z31" s="27"/>
      <c r="AA31" s="27"/>
      <c r="AB31" s="27"/>
      <c r="AC31" s="27"/>
      <c r="AD31" s="27"/>
      <c r="AE31" s="27"/>
      <c r="AF31" s="27"/>
      <c r="AG31" s="27"/>
      <c r="AH31" s="27"/>
      <c r="AI31" s="27"/>
      <c r="AJ31" s="27"/>
      <c r="AK31" s="27"/>
      <c r="AL31" s="27"/>
      <c r="AM31" s="27"/>
    </row>
    <row r="32" spans="2:39" s="28" customFormat="1" ht="19.5" customHeight="1">
      <c r="B32" s="210"/>
      <c r="C32" s="211"/>
      <c r="D32" s="212"/>
      <c r="E32" s="213"/>
      <c r="F32" s="61"/>
      <c r="G32" s="101">
        <f t="shared" si="0"/>
        <v>0</v>
      </c>
      <c r="H32" s="102"/>
      <c r="I32" s="102"/>
      <c r="J32" s="102"/>
      <c r="K32" s="102"/>
      <c r="L32" s="120"/>
      <c r="M32" s="61"/>
      <c r="N32" s="62"/>
      <c r="O32" s="60"/>
      <c r="S32" s="27"/>
      <c r="T32" s="27"/>
      <c r="U32" s="27"/>
      <c r="V32" s="27"/>
      <c r="W32" s="27"/>
      <c r="X32" s="27"/>
      <c r="Y32" s="27"/>
      <c r="Z32" s="27"/>
      <c r="AA32" s="27"/>
      <c r="AB32" s="27"/>
      <c r="AC32" s="27"/>
      <c r="AD32" s="27"/>
      <c r="AE32" s="27"/>
      <c r="AF32" s="27"/>
      <c r="AG32" s="27"/>
      <c r="AH32" s="27"/>
      <c r="AI32" s="27"/>
      <c r="AJ32" s="27"/>
      <c r="AK32" s="27"/>
      <c r="AL32" s="27"/>
      <c r="AM32" s="27"/>
    </row>
    <row r="33" spans="2:39" s="28" customFormat="1" ht="19.5" customHeight="1">
      <c r="B33" s="210"/>
      <c r="C33" s="211"/>
      <c r="D33" s="212"/>
      <c r="E33" s="213"/>
      <c r="F33" s="61"/>
      <c r="G33" s="101">
        <f t="shared" si="0"/>
        <v>0</v>
      </c>
      <c r="H33" s="102"/>
      <c r="I33" s="102"/>
      <c r="J33" s="102"/>
      <c r="K33" s="102"/>
      <c r="L33" s="120"/>
      <c r="M33" s="61"/>
      <c r="N33" s="62"/>
      <c r="O33" s="60"/>
      <c r="S33" s="27"/>
      <c r="T33" s="27"/>
      <c r="U33" s="27"/>
      <c r="V33" s="27"/>
      <c r="W33" s="27"/>
      <c r="X33" s="27"/>
      <c r="Y33" s="27"/>
      <c r="Z33" s="27"/>
      <c r="AA33" s="27"/>
      <c r="AB33" s="27"/>
      <c r="AC33" s="27"/>
      <c r="AD33" s="27"/>
      <c r="AE33" s="27"/>
      <c r="AF33" s="27"/>
      <c r="AG33" s="27"/>
      <c r="AH33" s="27"/>
      <c r="AI33" s="27"/>
      <c r="AJ33" s="27"/>
      <c r="AK33" s="27"/>
      <c r="AL33" s="27"/>
      <c r="AM33" s="27"/>
    </row>
    <row r="34" spans="2:39" s="28" customFormat="1" ht="19.5" customHeight="1">
      <c r="B34" s="210"/>
      <c r="C34" s="211"/>
      <c r="D34" s="212"/>
      <c r="E34" s="213"/>
      <c r="F34" s="61"/>
      <c r="G34" s="101">
        <f t="shared" si="0"/>
        <v>0</v>
      </c>
      <c r="H34" s="102"/>
      <c r="I34" s="102"/>
      <c r="J34" s="102"/>
      <c r="K34" s="102"/>
      <c r="L34" s="120"/>
      <c r="M34" s="61"/>
      <c r="N34" s="62"/>
      <c r="O34" s="60"/>
      <c r="S34" s="27"/>
      <c r="T34" s="27"/>
      <c r="U34" s="27"/>
      <c r="V34" s="27"/>
      <c r="W34" s="27"/>
      <c r="X34" s="27"/>
      <c r="Y34" s="27"/>
      <c r="Z34" s="27"/>
      <c r="AA34" s="27"/>
      <c r="AB34" s="27"/>
      <c r="AC34" s="27"/>
      <c r="AD34" s="27"/>
      <c r="AE34" s="27"/>
      <c r="AF34" s="27"/>
      <c r="AG34" s="27"/>
      <c r="AH34" s="27"/>
      <c r="AI34" s="27"/>
      <c r="AJ34" s="27"/>
      <c r="AK34" s="27"/>
      <c r="AL34" s="27"/>
      <c r="AM34" s="27"/>
    </row>
    <row r="35" spans="2:39" ht="18.75" customHeight="1">
      <c r="B35" s="234"/>
      <c r="C35" s="235"/>
      <c r="D35" s="236"/>
      <c r="E35" s="237"/>
      <c r="F35" s="63"/>
      <c r="G35" s="103">
        <f>SUM(H35:K35)</f>
        <v>0</v>
      </c>
      <c r="H35" s="104"/>
      <c r="I35" s="104"/>
      <c r="J35" s="104"/>
      <c r="K35" s="104"/>
      <c r="L35" s="121"/>
      <c r="M35" s="63"/>
      <c r="N35" s="64"/>
      <c r="O35" s="60"/>
    </row>
    <row r="36" spans="2:39" ht="20.100000000000001" customHeight="1" thickBot="1">
      <c r="B36" s="238"/>
      <c r="C36" s="239"/>
      <c r="D36" s="240"/>
      <c r="E36" s="241"/>
      <c r="F36" s="65" t="s">
        <v>64</v>
      </c>
      <c r="G36" s="105">
        <f>G8+SUM(G11:G35)</f>
        <v>0</v>
      </c>
      <c r="H36" s="105">
        <f>H8+SUM(H11:H35)</f>
        <v>0</v>
      </c>
      <c r="I36" s="105">
        <f>I8+SUM(I11:I35)</f>
        <v>0</v>
      </c>
      <c r="J36" s="105">
        <f>J8+SUM(J11:J35)</f>
        <v>0</v>
      </c>
      <c r="K36" s="105">
        <f>K8+SUM(K11:K35)</f>
        <v>0</v>
      </c>
      <c r="L36" s="66"/>
      <c r="M36" s="66"/>
      <c r="N36" s="67"/>
      <c r="O36" s="68"/>
    </row>
    <row r="37" spans="2:39" ht="6.75" customHeight="1">
      <c r="B37" s="242"/>
      <c r="C37" s="242"/>
      <c r="D37" s="242"/>
      <c r="E37" s="242"/>
      <c r="F37" s="242"/>
      <c r="G37" s="242"/>
      <c r="H37" s="242"/>
      <c r="I37" s="242"/>
      <c r="J37" s="242"/>
      <c r="K37" s="242"/>
      <c r="L37" s="242"/>
      <c r="M37" s="242"/>
      <c r="N37" s="242"/>
      <c r="O37" s="49"/>
    </row>
    <row r="38" spans="2:39" ht="6.75" customHeight="1">
      <c r="B38" s="243"/>
      <c r="C38" s="243"/>
      <c r="D38" s="243"/>
      <c r="E38" s="243"/>
      <c r="F38" s="243"/>
      <c r="G38" s="243"/>
      <c r="H38" s="243"/>
      <c r="I38" s="243"/>
      <c r="J38" s="243"/>
      <c r="K38" s="243"/>
      <c r="L38" s="243"/>
      <c r="M38" s="243"/>
      <c r="N38" s="243"/>
      <c r="O38" s="48"/>
    </row>
    <row r="39" spans="2:39" ht="20.100000000000001" customHeight="1" thickBot="1">
      <c r="B39" s="47" t="s">
        <v>65</v>
      </c>
      <c r="C39" s="47"/>
      <c r="D39" s="47"/>
      <c r="E39" s="47"/>
      <c r="F39" s="47"/>
      <c r="G39" s="47"/>
      <c r="H39" s="47"/>
      <c r="I39" s="47"/>
      <c r="J39" s="47"/>
      <c r="K39" s="47"/>
      <c r="L39" s="47"/>
      <c r="M39" s="47"/>
      <c r="N39" s="46" t="s">
        <v>34</v>
      </c>
      <c r="O39" s="29"/>
      <c r="P39" s="27"/>
      <c r="Q39" s="27"/>
      <c r="R39" s="27"/>
    </row>
    <row r="40" spans="2:39" ht="20.100000000000001" customHeight="1">
      <c r="B40" s="227"/>
      <c r="C40" s="228"/>
      <c r="D40" s="229"/>
      <c r="E40" s="230"/>
      <c r="F40" s="69" t="s">
        <v>64</v>
      </c>
      <c r="G40" s="106">
        <f>G36</f>
        <v>0</v>
      </c>
      <c r="H40" s="106">
        <f>H36</f>
        <v>0</v>
      </c>
      <c r="I40" s="106">
        <f>I36</f>
        <v>0</v>
      </c>
      <c r="J40" s="106">
        <f>J36</f>
        <v>0</v>
      </c>
      <c r="K40" s="106">
        <f>K36</f>
        <v>0</v>
      </c>
      <c r="L40" s="70"/>
      <c r="M40" s="70"/>
      <c r="N40" s="71"/>
      <c r="O40" s="68"/>
      <c r="P40" s="27"/>
      <c r="Q40" s="27"/>
      <c r="R40" s="27"/>
    </row>
    <row r="41" spans="2:39" ht="20.100000000000001" customHeight="1">
      <c r="B41" s="231" t="s">
        <v>70</v>
      </c>
      <c r="C41" s="232"/>
      <c r="D41" s="233" t="s">
        <v>59</v>
      </c>
      <c r="E41" s="232"/>
      <c r="F41" s="244" t="s">
        <v>60</v>
      </c>
      <c r="G41" s="244" t="s">
        <v>71</v>
      </c>
      <c r="H41" s="245" t="s">
        <v>72</v>
      </c>
      <c r="I41" s="246"/>
      <c r="J41" s="246"/>
      <c r="K41" s="247"/>
      <c r="L41" s="244" t="s">
        <v>61</v>
      </c>
      <c r="M41" s="244"/>
      <c r="N41" s="248"/>
      <c r="O41" s="72"/>
      <c r="P41" s="27"/>
      <c r="Q41" s="27"/>
      <c r="R41" s="27"/>
    </row>
    <row r="42" spans="2:39" ht="20.100000000000001" customHeight="1">
      <c r="B42" s="217"/>
      <c r="C42" s="218"/>
      <c r="D42" s="220"/>
      <c r="E42" s="218"/>
      <c r="F42" s="222"/>
      <c r="G42" s="222"/>
      <c r="H42" s="55" t="s">
        <v>73</v>
      </c>
      <c r="I42" s="55" t="s">
        <v>74</v>
      </c>
      <c r="J42" s="55" t="s">
        <v>75</v>
      </c>
      <c r="K42" s="55" t="s">
        <v>56</v>
      </c>
      <c r="L42" s="55" t="s">
        <v>62</v>
      </c>
      <c r="M42" s="55" t="s">
        <v>63</v>
      </c>
      <c r="N42" s="56" t="s">
        <v>56</v>
      </c>
      <c r="O42" s="72"/>
      <c r="P42" s="27"/>
      <c r="Q42" s="27"/>
      <c r="R42" s="27"/>
    </row>
    <row r="43" spans="2:39" ht="20.100000000000001" customHeight="1">
      <c r="B43" s="206"/>
      <c r="C43" s="207"/>
      <c r="D43" s="208"/>
      <c r="E43" s="209"/>
      <c r="F43" s="57"/>
      <c r="G43" s="99">
        <f>SUM(H43:K43)</f>
        <v>0</v>
      </c>
      <c r="H43" s="100"/>
      <c r="I43" s="100"/>
      <c r="J43" s="100"/>
      <c r="K43" s="100"/>
      <c r="L43" s="58"/>
      <c r="M43" s="57"/>
      <c r="N43" s="59"/>
      <c r="O43" s="60"/>
      <c r="P43" s="27"/>
      <c r="Q43" s="27"/>
      <c r="R43" s="27"/>
    </row>
    <row r="44" spans="2:39" ht="20.100000000000001" customHeight="1">
      <c r="B44" s="210"/>
      <c r="C44" s="211"/>
      <c r="D44" s="212"/>
      <c r="E44" s="213"/>
      <c r="F44" s="61"/>
      <c r="G44" s="101">
        <f>SUM(H44:K44)</f>
        <v>0</v>
      </c>
      <c r="H44" s="102"/>
      <c r="I44" s="102"/>
      <c r="J44" s="102"/>
      <c r="K44" s="102"/>
      <c r="L44" s="120"/>
      <c r="M44" s="61"/>
      <c r="N44" s="62"/>
      <c r="O44" s="60"/>
      <c r="P44" s="27"/>
      <c r="Q44" s="27"/>
      <c r="R44" s="27"/>
    </row>
    <row r="45" spans="2:39" ht="20.100000000000001" customHeight="1">
      <c r="B45" s="210"/>
      <c r="C45" s="211"/>
      <c r="D45" s="212"/>
      <c r="E45" s="213"/>
      <c r="F45" s="61"/>
      <c r="G45" s="101">
        <f t="shared" ref="G45:G71" si="1">SUM(H45:K45)</f>
        <v>0</v>
      </c>
      <c r="H45" s="102"/>
      <c r="I45" s="102"/>
      <c r="J45" s="102"/>
      <c r="K45" s="102"/>
      <c r="L45" s="120"/>
      <c r="M45" s="61"/>
      <c r="N45" s="62"/>
      <c r="O45" s="60"/>
      <c r="P45" s="27"/>
      <c r="Q45" s="27"/>
      <c r="R45" s="27"/>
    </row>
    <row r="46" spans="2:39" ht="20.100000000000001" customHeight="1">
      <c r="B46" s="210"/>
      <c r="C46" s="211"/>
      <c r="D46" s="212"/>
      <c r="E46" s="213"/>
      <c r="F46" s="61"/>
      <c r="G46" s="101">
        <f t="shared" si="1"/>
        <v>0</v>
      </c>
      <c r="H46" s="102"/>
      <c r="I46" s="102"/>
      <c r="J46" s="102"/>
      <c r="K46" s="102"/>
      <c r="L46" s="120"/>
      <c r="M46" s="61"/>
      <c r="N46" s="62"/>
      <c r="O46" s="60"/>
      <c r="P46" s="27"/>
      <c r="Q46" s="27"/>
      <c r="R46" s="27"/>
    </row>
    <row r="47" spans="2:39" ht="20.100000000000001" customHeight="1">
      <c r="B47" s="210"/>
      <c r="C47" s="211"/>
      <c r="D47" s="212"/>
      <c r="E47" s="213"/>
      <c r="F47" s="61"/>
      <c r="G47" s="101">
        <f t="shared" si="1"/>
        <v>0</v>
      </c>
      <c r="H47" s="102"/>
      <c r="I47" s="102"/>
      <c r="J47" s="102"/>
      <c r="K47" s="102"/>
      <c r="L47" s="120"/>
      <c r="M47" s="61"/>
      <c r="N47" s="62"/>
      <c r="O47" s="60"/>
      <c r="P47" s="27"/>
      <c r="Q47" s="27"/>
      <c r="R47" s="27"/>
    </row>
    <row r="48" spans="2:39" ht="20.100000000000001" customHeight="1">
      <c r="B48" s="210"/>
      <c r="C48" s="211"/>
      <c r="D48" s="212"/>
      <c r="E48" s="213"/>
      <c r="F48" s="61"/>
      <c r="G48" s="101">
        <f t="shared" si="1"/>
        <v>0</v>
      </c>
      <c r="H48" s="102"/>
      <c r="I48" s="102"/>
      <c r="J48" s="102"/>
      <c r="K48" s="102"/>
      <c r="L48" s="120"/>
      <c r="M48" s="61"/>
      <c r="N48" s="62"/>
      <c r="O48" s="60"/>
      <c r="P48" s="27"/>
      <c r="Q48" s="27"/>
      <c r="R48" s="27"/>
    </row>
    <row r="49" spans="2:18" ht="20.100000000000001" customHeight="1">
      <c r="B49" s="210"/>
      <c r="C49" s="211"/>
      <c r="D49" s="212"/>
      <c r="E49" s="213"/>
      <c r="F49" s="61"/>
      <c r="G49" s="101">
        <f t="shared" si="1"/>
        <v>0</v>
      </c>
      <c r="H49" s="102"/>
      <c r="I49" s="102"/>
      <c r="J49" s="102"/>
      <c r="K49" s="102"/>
      <c r="L49" s="120"/>
      <c r="M49" s="61"/>
      <c r="N49" s="62"/>
      <c r="O49" s="60"/>
      <c r="P49" s="27"/>
      <c r="Q49" s="27"/>
      <c r="R49" s="27"/>
    </row>
    <row r="50" spans="2:18" ht="20.100000000000001" customHeight="1">
      <c r="B50" s="210"/>
      <c r="C50" s="211"/>
      <c r="D50" s="212"/>
      <c r="E50" s="213"/>
      <c r="F50" s="61"/>
      <c r="G50" s="101">
        <f t="shared" si="1"/>
        <v>0</v>
      </c>
      <c r="H50" s="102"/>
      <c r="I50" s="102"/>
      <c r="J50" s="102"/>
      <c r="K50" s="102"/>
      <c r="L50" s="120"/>
      <c r="M50" s="61"/>
      <c r="N50" s="62"/>
      <c r="O50" s="60"/>
      <c r="P50" s="27"/>
      <c r="Q50" s="27"/>
      <c r="R50" s="27"/>
    </row>
    <row r="51" spans="2:18" ht="20.100000000000001" customHeight="1">
      <c r="B51" s="210"/>
      <c r="C51" s="211"/>
      <c r="D51" s="212"/>
      <c r="E51" s="213"/>
      <c r="F51" s="61"/>
      <c r="G51" s="101">
        <f t="shared" si="1"/>
        <v>0</v>
      </c>
      <c r="H51" s="102"/>
      <c r="I51" s="102"/>
      <c r="J51" s="102"/>
      <c r="K51" s="102"/>
      <c r="L51" s="120"/>
      <c r="M51" s="61"/>
      <c r="N51" s="62"/>
      <c r="O51" s="60"/>
      <c r="P51" s="27"/>
      <c r="Q51" s="27"/>
      <c r="R51" s="27"/>
    </row>
    <row r="52" spans="2:18" ht="20.100000000000001" customHeight="1">
      <c r="B52" s="210"/>
      <c r="C52" s="211"/>
      <c r="D52" s="212"/>
      <c r="E52" s="213"/>
      <c r="F52" s="61"/>
      <c r="G52" s="101">
        <f t="shared" si="1"/>
        <v>0</v>
      </c>
      <c r="H52" s="102"/>
      <c r="I52" s="102"/>
      <c r="J52" s="102"/>
      <c r="K52" s="102"/>
      <c r="L52" s="120"/>
      <c r="M52" s="61"/>
      <c r="N52" s="62"/>
      <c r="O52" s="60"/>
      <c r="P52" s="27"/>
      <c r="Q52" s="27"/>
      <c r="R52" s="27"/>
    </row>
    <row r="53" spans="2:18" ht="20.100000000000001" customHeight="1">
      <c r="B53" s="210"/>
      <c r="C53" s="211"/>
      <c r="D53" s="212"/>
      <c r="E53" s="213"/>
      <c r="F53" s="61"/>
      <c r="G53" s="101">
        <f t="shared" si="1"/>
        <v>0</v>
      </c>
      <c r="H53" s="102"/>
      <c r="I53" s="102"/>
      <c r="J53" s="102"/>
      <c r="K53" s="102"/>
      <c r="L53" s="120"/>
      <c r="M53" s="61"/>
      <c r="N53" s="62"/>
      <c r="O53" s="60"/>
      <c r="P53" s="27"/>
      <c r="Q53" s="27"/>
      <c r="R53" s="27"/>
    </row>
    <row r="54" spans="2:18" ht="20.100000000000001" customHeight="1">
      <c r="B54" s="210"/>
      <c r="C54" s="211"/>
      <c r="D54" s="212"/>
      <c r="E54" s="213"/>
      <c r="F54" s="61"/>
      <c r="G54" s="101">
        <f t="shared" si="1"/>
        <v>0</v>
      </c>
      <c r="H54" s="102"/>
      <c r="I54" s="102"/>
      <c r="J54" s="102"/>
      <c r="K54" s="102"/>
      <c r="L54" s="120"/>
      <c r="M54" s="61"/>
      <c r="N54" s="62"/>
      <c r="O54" s="60"/>
      <c r="P54" s="27"/>
      <c r="Q54" s="27"/>
      <c r="R54" s="27"/>
    </row>
    <row r="55" spans="2:18" ht="20.100000000000001" customHeight="1">
      <c r="B55" s="210"/>
      <c r="C55" s="211"/>
      <c r="D55" s="212"/>
      <c r="E55" s="213"/>
      <c r="F55" s="61"/>
      <c r="G55" s="101">
        <f t="shared" si="1"/>
        <v>0</v>
      </c>
      <c r="H55" s="102"/>
      <c r="I55" s="102"/>
      <c r="J55" s="102"/>
      <c r="K55" s="102"/>
      <c r="L55" s="120"/>
      <c r="M55" s="61"/>
      <c r="N55" s="62"/>
      <c r="O55" s="60"/>
      <c r="P55" s="27"/>
      <c r="Q55" s="27"/>
      <c r="R55" s="27"/>
    </row>
    <row r="56" spans="2:18" ht="20.100000000000001" customHeight="1">
      <c r="B56" s="210"/>
      <c r="C56" s="211"/>
      <c r="D56" s="212"/>
      <c r="E56" s="213"/>
      <c r="F56" s="61"/>
      <c r="G56" s="101">
        <f t="shared" si="1"/>
        <v>0</v>
      </c>
      <c r="H56" s="102"/>
      <c r="I56" s="102"/>
      <c r="J56" s="102"/>
      <c r="K56" s="102"/>
      <c r="L56" s="120"/>
      <c r="M56" s="61"/>
      <c r="N56" s="62"/>
      <c r="O56" s="60"/>
      <c r="P56" s="27"/>
      <c r="Q56" s="27"/>
      <c r="R56" s="27"/>
    </row>
    <row r="57" spans="2:18" ht="20.100000000000001" customHeight="1">
      <c r="B57" s="210"/>
      <c r="C57" s="211"/>
      <c r="D57" s="212"/>
      <c r="E57" s="213"/>
      <c r="F57" s="61"/>
      <c r="G57" s="101">
        <f t="shared" si="1"/>
        <v>0</v>
      </c>
      <c r="H57" s="102"/>
      <c r="I57" s="102"/>
      <c r="J57" s="102"/>
      <c r="K57" s="102"/>
      <c r="L57" s="120"/>
      <c r="M57" s="61"/>
      <c r="N57" s="62"/>
      <c r="O57" s="60"/>
      <c r="P57" s="27"/>
      <c r="Q57" s="27"/>
      <c r="R57" s="27"/>
    </row>
    <row r="58" spans="2:18" ht="20.100000000000001" customHeight="1">
      <c r="B58" s="210"/>
      <c r="C58" s="211"/>
      <c r="D58" s="212"/>
      <c r="E58" s="213"/>
      <c r="F58" s="61"/>
      <c r="G58" s="101">
        <f t="shared" si="1"/>
        <v>0</v>
      </c>
      <c r="H58" s="102"/>
      <c r="I58" s="102"/>
      <c r="J58" s="102"/>
      <c r="K58" s="102"/>
      <c r="L58" s="120"/>
      <c r="M58" s="61"/>
      <c r="N58" s="62"/>
      <c r="O58" s="60"/>
      <c r="P58" s="27"/>
      <c r="Q58" s="27"/>
      <c r="R58" s="27"/>
    </row>
    <row r="59" spans="2:18" ht="20.100000000000001" customHeight="1">
      <c r="B59" s="210"/>
      <c r="C59" s="211"/>
      <c r="D59" s="212"/>
      <c r="E59" s="213"/>
      <c r="F59" s="61"/>
      <c r="G59" s="101">
        <f t="shared" si="1"/>
        <v>0</v>
      </c>
      <c r="H59" s="102"/>
      <c r="I59" s="102"/>
      <c r="J59" s="102"/>
      <c r="K59" s="102"/>
      <c r="L59" s="120"/>
      <c r="M59" s="61"/>
      <c r="N59" s="62"/>
      <c r="O59" s="60"/>
      <c r="P59" s="27"/>
      <c r="Q59" s="27"/>
      <c r="R59" s="27"/>
    </row>
    <row r="60" spans="2:18" ht="20.100000000000001" customHeight="1">
      <c r="B60" s="210"/>
      <c r="C60" s="211"/>
      <c r="D60" s="212"/>
      <c r="E60" s="213"/>
      <c r="F60" s="61"/>
      <c r="G60" s="101">
        <f t="shared" si="1"/>
        <v>0</v>
      </c>
      <c r="H60" s="102"/>
      <c r="I60" s="102"/>
      <c r="J60" s="102"/>
      <c r="K60" s="102"/>
      <c r="L60" s="120"/>
      <c r="M60" s="61"/>
      <c r="N60" s="62"/>
      <c r="O60" s="60"/>
      <c r="P60" s="27"/>
      <c r="Q60" s="27"/>
      <c r="R60" s="27"/>
    </row>
    <row r="61" spans="2:18" ht="20.100000000000001" customHeight="1">
      <c r="B61" s="210"/>
      <c r="C61" s="211"/>
      <c r="D61" s="212"/>
      <c r="E61" s="213"/>
      <c r="F61" s="61"/>
      <c r="G61" s="101">
        <f t="shared" si="1"/>
        <v>0</v>
      </c>
      <c r="H61" s="102"/>
      <c r="I61" s="102"/>
      <c r="J61" s="102"/>
      <c r="K61" s="102"/>
      <c r="L61" s="120"/>
      <c r="M61" s="61"/>
      <c r="N61" s="62"/>
      <c r="O61" s="60"/>
      <c r="P61" s="27"/>
      <c r="Q61" s="27"/>
      <c r="R61" s="27"/>
    </row>
    <row r="62" spans="2:18" ht="20.100000000000001" customHeight="1">
      <c r="B62" s="210"/>
      <c r="C62" s="211"/>
      <c r="D62" s="212"/>
      <c r="E62" s="213"/>
      <c r="F62" s="61"/>
      <c r="G62" s="101">
        <f t="shared" si="1"/>
        <v>0</v>
      </c>
      <c r="H62" s="102"/>
      <c r="I62" s="102"/>
      <c r="J62" s="102"/>
      <c r="K62" s="102"/>
      <c r="L62" s="120"/>
      <c r="M62" s="61"/>
      <c r="N62" s="62"/>
      <c r="O62" s="60"/>
      <c r="P62" s="27"/>
      <c r="Q62" s="27"/>
      <c r="R62" s="27"/>
    </row>
    <row r="63" spans="2:18" ht="20.100000000000001" customHeight="1">
      <c r="B63" s="210"/>
      <c r="C63" s="211"/>
      <c r="D63" s="212"/>
      <c r="E63" s="213"/>
      <c r="F63" s="61"/>
      <c r="G63" s="101">
        <f t="shared" si="1"/>
        <v>0</v>
      </c>
      <c r="H63" s="102"/>
      <c r="I63" s="102"/>
      <c r="J63" s="102"/>
      <c r="K63" s="102"/>
      <c r="L63" s="120"/>
      <c r="M63" s="61"/>
      <c r="N63" s="62"/>
      <c r="O63" s="60"/>
      <c r="P63" s="27"/>
      <c r="Q63" s="27"/>
      <c r="R63" s="27"/>
    </row>
    <row r="64" spans="2:18" ht="20.100000000000001" customHeight="1">
      <c r="B64" s="210"/>
      <c r="C64" s="211"/>
      <c r="D64" s="212"/>
      <c r="E64" s="213"/>
      <c r="F64" s="61"/>
      <c r="G64" s="101">
        <f t="shared" si="1"/>
        <v>0</v>
      </c>
      <c r="H64" s="102"/>
      <c r="I64" s="102"/>
      <c r="J64" s="102"/>
      <c r="K64" s="102"/>
      <c r="L64" s="120"/>
      <c r="M64" s="61"/>
      <c r="N64" s="62"/>
      <c r="O64" s="60"/>
      <c r="P64" s="27"/>
      <c r="Q64" s="27"/>
      <c r="R64" s="27"/>
    </row>
    <row r="65" spans="2:18" ht="20.100000000000001" customHeight="1">
      <c r="B65" s="210"/>
      <c r="C65" s="211"/>
      <c r="D65" s="212"/>
      <c r="E65" s="213"/>
      <c r="F65" s="61"/>
      <c r="G65" s="101">
        <f t="shared" si="1"/>
        <v>0</v>
      </c>
      <c r="H65" s="102"/>
      <c r="I65" s="102"/>
      <c r="J65" s="102"/>
      <c r="K65" s="102"/>
      <c r="L65" s="120"/>
      <c r="M65" s="61"/>
      <c r="N65" s="62"/>
      <c r="O65" s="60"/>
      <c r="P65" s="27"/>
      <c r="Q65" s="27"/>
      <c r="R65" s="27"/>
    </row>
    <row r="66" spans="2:18" ht="20.100000000000001" customHeight="1">
      <c r="B66" s="210"/>
      <c r="C66" s="211"/>
      <c r="D66" s="212"/>
      <c r="E66" s="213"/>
      <c r="F66" s="61"/>
      <c r="G66" s="101">
        <f t="shared" si="1"/>
        <v>0</v>
      </c>
      <c r="H66" s="102"/>
      <c r="I66" s="102"/>
      <c r="J66" s="102"/>
      <c r="K66" s="102"/>
      <c r="L66" s="120"/>
      <c r="M66" s="61"/>
      <c r="N66" s="62"/>
      <c r="O66" s="60"/>
      <c r="P66" s="27"/>
      <c r="Q66" s="27"/>
      <c r="R66" s="27"/>
    </row>
    <row r="67" spans="2:18" ht="20.100000000000001" customHeight="1">
      <c r="B67" s="210"/>
      <c r="C67" s="211"/>
      <c r="D67" s="212"/>
      <c r="E67" s="213"/>
      <c r="F67" s="61"/>
      <c r="G67" s="101">
        <f t="shared" si="1"/>
        <v>0</v>
      </c>
      <c r="H67" s="102"/>
      <c r="I67" s="102"/>
      <c r="J67" s="102"/>
      <c r="K67" s="102"/>
      <c r="L67" s="120"/>
      <c r="M67" s="61"/>
      <c r="N67" s="62"/>
      <c r="O67" s="60"/>
      <c r="P67" s="27"/>
      <c r="Q67" s="27"/>
      <c r="R67" s="27"/>
    </row>
    <row r="68" spans="2:18" ht="20.100000000000001" customHeight="1">
      <c r="B68" s="210"/>
      <c r="C68" s="211"/>
      <c r="D68" s="212"/>
      <c r="E68" s="213"/>
      <c r="F68" s="61"/>
      <c r="G68" s="101">
        <f t="shared" si="1"/>
        <v>0</v>
      </c>
      <c r="H68" s="102"/>
      <c r="I68" s="102"/>
      <c r="J68" s="102"/>
      <c r="K68" s="102"/>
      <c r="L68" s="120"/>
      <c r="M68" s="61"/>
      <c r="N68" s="62"/>
      <c r="O68" s="60"/>
      <c r="P68" s="27"/>
      <c r="Q68" s="27"/>
      <c r="R68" s="27"/>
    </row>
    <row r="69" spans="2:18" ht="20.100000000000001" customHeight="1">
      <c r="B69" s="210"/>
      <c r="C69" s="211"/>
      <c r="D69" s="212"/>
      <c r="E69" s="213"/>
      <c r="F69" s="61"/>
      <c r="G69" s="101">
        <f t="shared" si="1"/>
        <v>0</v>
      </c>
      <c r="H69" s="102"/>
      <c r="I69" s="102"/>
      <c r="J69" s="102"/>
      <c r="K69" s="102"/>
      <c r="L69" s="120"/>
      <c r="M69" s="61"/>
      <c r="N69" s="62"/>
      <c r="O69" s="60"/>
      <c r="P69" s="27"/>
      <c r="Q69" s="27"/>
      <c r="R69" s="27"/>
    </row>
    <row r="70" spans="2:18" ht="20.100000000000001" customHeight="1">
      <c r="B70" s="210"/>
      <c r="C70" s="211"/>
      <c r="D70" s="212"/>
      <c r="E70" s="213"/>
      <c r="F70" s="61"/>
      <c r="G70" s="101">
        <f t="shared" si="1"/>
        <v>0</v>
      </c>
      <c r="H70" s="102"/>
      <c r="I70" s="102"/>
      <c r="J70" s="102"/>
      <c r="K70" s="102"/>
      <c r="L70" s="120"/>
      <c r="M70" s="61"/>
      <c r="N70" s="62"/>
      <c r="O70" s="60"/>
      <c r="P70" s="27"/>
      <c r="Q70" s="27"/>
      <c r="R70" s="27"/>
    </row>
    <row r="71" spans="2:18" ht="20.100000000000001" customHeight="1">
      <c r="B71" s="234"/>
      <c r="C71" s="235"/>
      <c r="D71" s="236"/>
      <c r="E71" s="237"/>
      <c r="F71" s="63"/>
      <c r="G71" s="103">
        <f t="shared" si="1"/>
        <v>0</v>
      </c>
      <c r="H71" s="104"/>
      <c r="I71" s="104"/>
      <c r="J71" s="104"/>
      <c r="K71" s="104"/>
      <c r="L71" s="121"/>
      <c r="M71" s="63"/>
      <c r="N71" s="64"/>
      <c r="O71" s="60"/>
      <c r="P71" s="27"/>
      <c r="Q71" s="27"/>
      <c r="R71" s="27"/>
    </row>
    <row r="72" spans="2:18" ht="20.100000000000001" customHeight="1" thickBot="1">
      <c r="B72" s="249"/>
      <c r="C72" s="250"/>
      <c r="D72" s="251"/>
      <c r="E72" s="252"/>
      <c r="F72" s="65" t="s">
        <v>64</v>
      </c>
      <c r="G72" s="105">
        <f>G40+SUM(G43:G71)</f>
        <v>0</v>
      </c>
      <c r="H72" s="105">
        <f>H40+SUM(H43:H71)</f>
        <v>0</v>
      </c>
      <c r="I72" s="105">
        <f>I40+SUM(I43:I71)</f>
        <v>0</v>
      </c>
      <c r="J72" s="105">
        <f>J40+SUM(J43:J71)</f>
        <v>0</v>
      </c>
      <c r="K72" s="105">
        <f>K40+SUM(K43:K71)</f>
        <v>0</v>
      </c>
      <c r="L72" s="66"/>
      <c r="M72" s="66"/>
      <c r="N72" s="67"/>
      <c r="O72" s="68"/>
      <c r="P72" s="27"/>
      <c r="Q72" s="27"/>
      <c r="R72" s="27"/>
    </row>
    <row r="73" spans="2:18" ht="20.100000000000001" customHeight="1">
      <c r="B73" s="73"/>
      <c r="C73" s="73"/>
      <c r="D73" s="73"/>
      <c r="E73" s="73"/>
      <c r="P73" s="27"/>
      <c r="Q73" s="27"/>
      <c r="R73" s="27"/>
    </row>
    <row r="74" spans="2:18" ht="20.100000000000001" customHeight="1">
      <c r="P74" s="27"/>
      <c r="Q74" s="27"/>
      <c r="R74" s="27"/>
    </row>
    <row r="75" spans="2:18" ht="20.100000000000001" customHeight="1" thickBot="1">
      <c r="B75" s="47" t="s">
        <v>65</v>
      </c>
      <c r="C75" s="47"/>
      <c r="D75" s="47"/>
      <c r="E75" s="47"/>
      <c r="F75" s="47"/>
      <c r="G75" s="47"/>
      <c r="H75" s="47"/>
      <c r="I75" s="47"/>
      <c r="J75" s="47"/>
      <c r="K75" s="47"/>
      <c r="L75" s="47"/>
      <c r="M75" s="47"/>
      <c r="N75" s="46" t="s">
        <v>34</v>
      </c>
      <c r="O75" s="29"/>
      <c r="P75" s="27"/>
      <c r="Q75" s="27"/>
      <c r="R75" s="27"/>
    </row>
    <row r="76" spans="2:18" ht="20.100000000000001" customHeight="1">
      <c r="B76" s="227"/>
      <c r="C76" s="228"/>
      <c r="D76" s="229"/>
      <c r="E76" s="230"/>
      <c r="F76" s="69" t="s">
        <v>64</v>
      </c>
      <c r="G76" s="106">
        <f t="shared" ref="G76:K76" si="2">G72</f>
        <v>0</v>
      </c>
      <c r="H76" s="106">
        <f t="shared" si="2"/>
        <v>0</v>
      </c>
      <c r="I76" s="106">
        <f t="shared" si="2"/>
        <v>0</v>
      </c>
      <c r="J76" s="106">
        <f t="shared" si="2"/>
        <v>0</v>
      </c>
      <c r="K76" s="106">
        <f t="shared" si="2"/>
        <v>0</v>
      </c>
      <c r="L76" s="70"/>
      <c r="M76" s="70"/>
      <c r="N76" s="71"/>
      <c r="O76" s="68"/>
      <c r="P76" s="27"/>
      <c r="Q76" s="27"/>
      <c r="R76" s="27"/>
    </row>
    <row r="77" spans="2:18" ht="20.100000000000001" customHeight="1">
      <c r="B77" s="231" t="s">
        <v>70</v>
      </c>
      <c r="C77" s="232"/>
      <c r="D77" s="233" t="s">
        <v>59</v>
      </c>
      <c r="E77" s="232"/>
      <c r="F77" s="244" t="s">
        <v>60</v>
      </c>
      <c r="G77" s="244" t="s">
        <v>71</v>
      </c>
      <c r="H77" s="245" t="s">
        <v>72</v>
      </c>
      <c r="I77" s="246"/>
      <c r="J77" s="246"/>
      <c r="K77" s="247"/>
      <c r="L77" s="244" t="s">
        <v>61</v>
      </c>
      <c r="M77" s="244"/>
      <c r="N77" s="248"/>
      <c r="O77" s="72"/>
      <c r="P77" s="27"/>
      <c r="Q77" s="27"/>
      <c r="R77" s="27"/>
    </row>
    <row r="78" spans="2:18" ht="20.100000000000001" customHeight="1">
      <c r="B78" s="217"/>
      <c r="C78" s="218"/>
      <c r="D78" s="220"/>
      <c r="E78" s="218"/>
      <c r="F78" s="222"/>
      <c r="G78" s="222"/>
      <c r="H78" s="55" t="s">
        <v>73</v>
      </c>
      <c r="I78" s="55" t="s">
        <v>74</v>
      </c>
      <c r="J78" s="55" t="s">
        <v>75</v>
      </c>
      <c r="K78" s="55" t="s">
        <v>56</v>
      </c>
      <c r="L78" s="55" t="s">
        <v>62</v>
      </c>
      <c r="M78" s="55" t="s">
        <v>63</v>
      </c>
      <c r="N78" s="56" t="s">
        <v>56</v>
      </c>
      <c r="O78" s="72"/>
      <c r="P78" s="27"/>
      <c r="Q78" s="27"/>
      <c r="R78" s="27"/>
    </row>
    <row r="79" spans="2:18" ht="20.100000000000001" customHeight="1">
      <c r="B79" s="206"/>
      <c r="C79" s="207"/>
      <c r="D79" s="208"/>
      <c r="E79" s="209"/>
      <c r="F79" s="57"/>
      <c r="G79" s="99">
        <f>SUM(H79:K79)</f>
        <v>0</v>
      </c>
      <c r="H79" s="100"/>
      <c r="I79" s="100"/>
      <c r="J79" s="100"/>
      <c r="K79" s="100"/>
      <c r="L79" s="58"/>
      <c r="M79" s="57"/>
      <c r="N79" s="59"/>
      <c r="O79" s="60"/>
      <c r="P79" s="27"/>
      <c r="Q79" s="27"/>
      <c r="R79" s="27"/>
    </row>
    <row r="80" spans="2:18" ht="20.100000000000001" customHeight="1">
      <c r="B80" s="210"/>
      <c r="C80" s="211"/>
      <c r="D80" s="212"/>
      <c r="E80" s="213"/>
      <c r="F80" s="61"/>
      <c r="G80" s="101">
        <f t="shared" ref="G80:G107" si="3">SUM(H80:K80)</f>
        <v>0</v>
      </c>
      <c r="H80" s="102"/>
      <c r="I80" s="102"/>
      <c r="J80" s="102"/>
      <c r="K80" s="102"/>
      <c r="L80" s="120"/>
      <c r="M80" s="61"/>
      <c r="N80" s="62"/>
      <c r="O80" s="60"/>
      <c r="P80" s="27"/>
      <c r="Q80" s="27"/>
      <c r="R80" s="27"/>
    </row>
    <row r="81" spans="2:18" ht="20.100000000000001" customHeight="1">
      <c r="B81" s="210"/>
      <c r="C81" s="211"/>
      <c r="D81" s="212"/>
      <c r="E81" s="213"/>
      <c r="F81" s="61"/>
      <c r="G81" s="101">
        <f t="shared" si="3"/>
        <v>0</v>
      </c>
      <c r="H81" s="102"/>
      <c r="I81" s="102"/>
      <c r="J81" s="102"/>
      <c r="K81" s="102"/>
      <c r="L81" s="120"/>
      <c r="M81" s="61"/>
      <c r="N81" s="62"/>
      <c r="O81" s="60"/>
      <c r="P81" s="27"/>
      <c r="Q81" s="27"/>
      <c r="R81" s="27"/>
    </row>
    <row r="82" spans="2:18" ht="20.100000000000001" customHeight="1">
      <c r="B82" s="210"/>
      <c r="C82" s="211"/>
      <c r="D82" s="212"/>
      <c r="E82" s="213"/>
      <c r="F82" s="61"/>
      <c r="G82" s="101">
        <f t="shared" si="3"/>
        <v>0</v>
      </c>
      <c r="H82" s="102"/>
      <c r="I82" s="102"/>
      <c r="J82" s="102"/>
      <c r="K82" s="102"/>
      <c r="L82" s="120"/>
      <c r="M82" s="61"/>
      <c r="N82" s="62"/>
      <c r="O82" s="60"/>
      <c r="P82" s="27"/>
      <c r="Q82" s="27"/>
      <c r="R82" s="27"/>
    </row>
    <row r="83" spans="2:18" ht="20.100000000000001" customHeight="1">
      <c r="B83" s="210"/>
      <c r="C83" s="211"/>
      <c r="D83" s="212"/>
      <c r="E83" s="213"/>
      <c r="F83" s="61"/>
      <c r="G83" s="101">
        <f t="shared" si="3"/>
        <v>0</v>
      </c>
      <c r="H83" s="102"/>
      <c r="I83" s="102"/>
      <c r="J83" s="102"/>
      <c r="K83" s="102"/>
      <c r="L83" s="120"/>
      <c r="M83" s="61"/>
      <c r="N83" s="62"/>
      <c r="O83" s="60"/>
      <c r="P83" s="27"/>
      <c r="Q83" s="27"/>
      <c r="R83" s="27"/>
    </row>
    <row r="84" spans="2:18" ht="20.100000000000001" customHeight="1">
      <c r="B84" s="210"/>
      <c r="C84" s="211"/>
      <c r="D84" s="212"/>
      <c r="E84" s="213"/>
      <c r="F84" s="61"/>
      <c r="G84" s="101">
        <f t="shared" si="3"/>
        <v>0</v>
      </c>
      <c r="H84" s="102"/>
      <c r="I84" s="102"/>
      <c r="J84" s="102"/>
      <c r="K84" s="102"/>
      <c r="L84" s="120"/>
      <c r="M84" s="61"/>
      <c r="N84" s="62"/>
      <c r="O84" s="60"/>
      <c r="P84" s="27"/>
      <c r="Q84" s="27"/>
      <c r="R84" s="27"/>
    </row>
    <row r="85" spans="2:18" ht="20.100000000000001" customHeight="1">
      <c r="B85" s="210"/>
      <c r="C85" s="211"/>
      <c r="D85" s="212"/>
      <c r="E85" s="213"/>
      <c r="F85" s="61"/>
      <c r="G85" s="101">
        <f t="shared" si="3"/>
        <v>0</v>
      </c>
      <c r="H85" s="102"/>
      <c r="I85" s="102"/>
      <c r="J85" s="102"/>
      <c r="K85" s="102"/>
      <c r="L85" s="120"/>
      <c r="M85" s="61"/>
      <c r="N85" s="62"/>
      <c r="O85" s="60"/>
      <c r="P85" s="27"/>
      <c r="Q85" s="27"/>
      <c r="R85" s="27"/>
    </row>
    <row r="86" spans="2:18" ht="20.100000000000001" customHeight="1">
      <c r="B86" s="210"/>
      <c r="C86" s="211"/>
      <c r="D86" s="212"/>
      <c r="E86" s="213"/>
      <c r="F86" s="61"/>
      <c r="G86" s="101">
        <f t="shared" si="3"/>
        <v>0</v>
      </c>
      <c r="H86" s="102"/>
      <c r="I86" s="102"/>
      <c r="J86" s="102"/>
      <c r="K86" s="102"/>
      <c r="L86" s="120"/>
      <c r="M86" s="61"/>
      <c r="N86" s="62"/>
      <c r="O86" s="60"/>
      <c r="P86" s="27"/>
      <c r="Q86" s="27"/>
      <c r="R86" s="27"/>
    </row>
    <row r="87" spans="2:18" ht="20.100000000000001" customHeight="1">
      <c r="B87" s="210"/>
      <c r="C87" s="211"/>
      <c r="D87" s="212"/>
      <c r="E87" s="213"/>
      <c r="F87" s="61"/>
      <c r="G87" s="101">
        <f t="shared" si="3"/>
        <v>0</v>
      </c>
      <c r="H87" s="102"/>
      <c r="I87" s="102"/>
      <c r="J87" s="102"/>
      <c r="K87" s="102"/>
      <c r="L87" s="120"/>
      <c r="M87" s="61"/>
      <c r="N87" s="62"/>
      <c r="O87" s="60"/>
      <c r="P87" s="27"/>
      <c r="Q87" s="27"/>
      <c r="R87" s="27"/>
    </row>
    <row r="88" spans="2:18" ht="20.100000000000001" customHeight="1">
      <c r="B88" s="210"/>
      <c r="C88" s="211"/>
      <c r="D88" s="212"/>
      <c r="E88" s="213"/>
      <c r="F88" s="61"/>
      <c r="G88" s="101">
        <f t="shared" si="3"/>
        <v>0</v>
      </c>
      <c r="H88" s="102"/>
      <c r="I88" s="102"/>
      <c r="J88" s="102"/>
      <c r="K88" s="102"/>
      <c r="L88" s="120"/>
      <c r="M88" s="61"/>
      <c r="N88" s="62"/>
      <c r="O88" s="60"/>
      <c r="P88" s="27"/>
      <c r="Q88" s="27"/>
      <c r="R88" s="27"/>
    </row>
    <row r="89" spans="2:18" ht="20.100000000000001" customHeight="1">
      <c r="B89" s="210"/>
      <c r="C89" s="211"/>
      <c r="D89" s="212"/>
      <c r="E89" s="213"/>
      <c r="F89" s="61"/>
      <c r="G89" s="101">
        <f t="shared" si="3"/>
        <v>0</v>
      </c>
      <c r="H89" s="102"/>
      <c r="I89" s="102"/>
      <c r="J89" s="102"/>
      <c r="K89" s="102"/>
      <c r="L89" s="120"/>
      <c r="M89" s="61"/>
      <c r="N89" s="62"/>
      <c r="O89" s="60"/>
      <c r="P89" s="27"/>
      <c r="Q89" s="27"/>
      <c r="R89" s="27"/>
    </row>
    <row r="90" spans="2:18" ht="20.100000000000001" customHeight="1">
      <c r="B90" s="210"/>
      <c r="C90" s="211"/>
      <c r="D90" s="212"/>
      <c r="E90" s="213"/>
      <c r="F90" s="61"/>
      <c r="G90" s="101">
        <f t="shared" si="3"/>
        <v>0</v>
      </c>
      <c r="H90" s="102"/>
      <c r="I90" s="102"/>
      <c r="J90" s="102"/>
      <c r="K90" s="102"/>
      <c r="L90" s="120"/>
      <c r="M90" s="61"/>
      <c r="N90" s="62"/>
      <c r="O90" s="60"/>
      <c r="P90" s="27"/>
      <c r="Q90" s="27"/>
      <c r="R90" s="27"/>
    </row>
    <row r="91" spans="2:18" ht="20.100000000000001" customHeight="1">
      <c r="B91" s="210"/>
      <c r="C91" s="211"/>
      <c r="D91" s="212"/>
      <c r="E91" s="213"/>
      <c r="F91" s="61"/>
      <c r="G91" s="101">
        <f t="shared" si="3"/>
        <v>0</v>
      </c>
      <c r="H91" s="102"/>
      <c r="I91" s="102"/>
      <c r="J91" s="102"/>
      <c r="K91" s="102"/>
      <c r="L91" s="120"/>
      <c r="M91" s="61"/>
      <c r="N91" s="62"/>
      <c r="O91" s="60"/>
      <c r="P91" s="27"/>
      <c r="Q91" s="27"/>
      <c r="R91" s="27"/>
    </row>
    <row r="92" spans="2:18" ht="20.100000000000001" customHeight="1">
      <c r="B92" s="210"/>
      <c r="C92" s="211"/>
      <c r="D92" s="212"/>
      <c r="E92" s="213"/>
      <c r="F92" s="61"/>
      <c r="G92" s="101">
        <f t="shared" si="3"/>
        <v>0</v>
      </c>
      <c r="H92" s="102"/>
      <c r="I92" s="102"/>
      <c r="J92" s="102"/>
      <c r="K92" s="102"/>
      <c r="L92" s="120"/>
      <c r="M92" s="61"/>
      <c r="N92" s="62"/>
      <c r="O92" s="60"/>
      <c r="P92" s="27"/>
      <c r="Q92" s="27"/>
      <c r="R92" s="27"/>
    </row>
    <row r="93" spans="2:18" ht="20.100000000000001" customHeight="1">
      <c r="B93" s="210"/>
      <c r="C93" s="211"/>
      <c r="D93" s="212"/>
      <c r="E93" s="213"/>
      <c r="F93" s="61"/>
      <c r="G93" s="101">
        <f t="shared" si="3"/>
        <v>0</v>
      </c>
      <c r="H93" s="102"/>
      <c r="I93" s="102"/>
      <c r="J93" s="102"/>
      <c r="K93" s="102"/>
      <c r="L93" s="120"/>
      <c r="M93" s="61"/>
      <c r="N93" s="62"/>
      <c r="O93" s="60"/>
      <c r="P93" s="27"/>
      <c r="Q93" s="27"/>
      <c r="R93" s="27"/>
    </row>
    <row r="94" spans="2:18" ht="20.100000000000001" customHeight="1">
      <c r="B94" s="210"/>
      <c r="C94" s="211"/>
      <c r="D94" s="212"/>
      <c r="E94" s="213"/>
      <c r="F94" s="61"/>
      <c r="G94" s="101">
        <f t="shared" si="3"/>
        <v>0</v>
      </c>
      <c r="H94" s="102"/>
      <c r="I94" s="102"/>
      <c r="J94" s="102"/>
      <c r="K94" s="102"/>
      <c r="L94" s="120"/>
      <c r="M94" s="61"/>
      <c r="N94" s="62"/>
      <c r="O94" s="60"/>
      <c r="P94" s="27"/>
      <c r="Q94" s="27"/>
      <c r="R94" s="27"/>
    </row>
    <row r="95" spans="2:18" ht="20.100000000000001" customHeight="1">
      <c r="B95" s="210"/>
      <c r="C95" s="211"/>
      <c r="D95" s="212"/>
      <c r="E95" s="213"/>
      <c r="F95" s="61"/>
      <c r="G95" s="101">
        <f t="shared" si="3"/>
        <v>0</v>
      </c>
      <c r="H95" s="102"/>
      <c r="I95" s="102"/>
      <c r="J95" s="102"/>
      <c r="K95" s="102"/>
      <c r="L95" s="120"/>
      <c r="M95" s="61"/>
      <c r="N95" s="62"/>
      <c r="O95" s="60"/>
      <c r="P95" s="27"/>
      <c r="Q95" s="27"/>
      <c r="R95" s="27"/>
    </row>
    <row r="96" spans="2:18" ht="20.100000000000001" customHeight="1">
      <c r="B96" s="210"/>
      <c r="C96" s="211"/>
      <c r="D96" s="212"/>
      <c r="E96" s="213"/>
      <c r="F96" s="61"/>
      <c r="G96" s="101">
        <f t="shared" si="3"/>
        <v>0</v>
      </c>
      <c r="H96" s="102"/>
      <c r="I96" s="102"/>
      <c r="J96" s="102"/>
      <c r="K96" s="102"/>
      <c r="L96" s="120"/>
      <c r="M96" s="61"/>
      <c r="N96" s="62"/>
      <c r="O96" s="60"/>
      <c r="P96" s="27"/>
      <c r="Q96" s="27"/>
      <c r="R96" s="27"/>
    </row>
    <row r="97" spans="2:18" ht="20.100000000000001" customHeight="1">
      <c r="B97" s="210"/>
      <c r="C97" s="211"/>
      <c r="D97" s="212"/>
      <c r="E97" s="213"/>
      <c r="F97" s="61"/>
      <c r="G97" s="101">
        <f t="shared" si="3"/>
        <v>0</v>
      </c>
      <c r="H97" s="102"/>
      <c r="I97" s="102"/>
      <c r="J97" s="102"/>
      <c r="K97" s="102"/>
      <c r="L97" s="120"/>
      <c r="M97" s="61"/>
      <c r="N97" s="62"/>
      <c r="O97" s="60"/>
      <c r="P97" s="27"/>
      <c r="Q97" s="27"/>
      <c r="R97" s="27"/>
    </row>
    <row r="98" spans="2:18" ht="20.100000000000001" customHeight="1">
      <c r="B98" s="210"/>
      <c r="C98" s="211"/>
      <c r="D98" s="212"/>
      <c r="E98" s="213"/>
      <c r="F98" s="61"/>
      <c r="G98" s="101">
        <f t="shared" si="3"/>
        <v>0</v>
      </c>
      <c r="H98" s="102"/>
      <c r="I98" s="102"/>
      <c r="J98" s="102"/>
      <c r="K98" s="102"/>
      <c r="L98" s="120"/>
      <c r="M98" s="61"/>
      <c r="N98" s="62"/>
      <c r="O98" s="60"/>
      <c r="P98" s="27"/>
      <c r="Q98" s="27"/>
      <c r="R98" s="27"/>
    </row>
    <row r="99" spans="2:18" ht="20.100000000000001" customHeight="1">
      <c r="B99" s="210"/>
      <c r="C99" s="211"/>
      <c r="D99" s="212"/>
      <c r="E99" s="213"/>
      <c r="F99" s="61"/>
      <c r="G99" s="101">
        <f t="shared" si="3"/>
        <v>0</v>
      </c>
      <c r="H99" s="102"/>
      <c r="I99" s="102"/>
      <c r="J99" s="102"/>
      <c r="K99" s="102"/>
      <c r="L99" s="120"/>
      <c r="M99" s="61"/>
      <c r="N99" s="62"/>
      <c r="O99" s="60"/>
      <c r="P99" s="27"/>
      <c r="Q99" s="27"/>
      <c r="R99" s="27"/>
    </row>
    <row r="100" spans="2:18" ht="20.100000000000001" customHeight="1">
      <c r="B100" s="210"/>
      <c r="C100" s="211"/>
      <c r="D100" s="212"/>
      <c r="E100" s="213"/>
      <c r="F100" s="61"/>
      <c r="G100" s="101">
        <f t="shared" si="3"/>
        <v>0</v>
      </c>
      <c r="H100" s="102"/>
      <c r="I100" s="102"/>
      <c r="J100" s="102"/>
      <c r="K100" s="102"/>
      <c r="L100" s="120"/>
      <c r="M100" s="61"/>
      <c r="N100" s="62"/>
      <c r="O100" s="60"/>
      <c r="P100" s="27"/>
      <c r="Q100" s="27"/>
      <c r="R100" s="27"/>
    </row>
    <row r="101" spans="2:18" ht="20.100000000000001" customHeight="1">
      <c r="B101" s="210"/>
      <c r="C101" s="211"/>
      <c r="D101" s="212"/>
      <c r="E101" s="213"/>
      <c r="F101" s="61"/>
      <c r="G101" s="101">
        <f t="shared" si="3"/>
        <v>0</v>
      </c>
      <c r="H101" s="102"/>
      <c r="I101" s="102"/>
      <c r="J101" s="102"/>
      <c r="K101" s="102"/>
      <c r="L101" s="120"/>
      <c r="M101" s="61"/>
      <c r="N101" s="62"/>
      <c r="O101" s="60"/>
      <c r="P101" s="27"/>
      <c r="Q101" s="27"/>
      <c r="R101" s="27"/>
    </row>
    <row r="102" spans="2:18" ht="20.100000000000001" customHeight="1">
      <c r="B102" s="210"/>
      <c r="C102" s="211"/>
      <c r="D102" s="212"/>
      <c r="E102" s="213"/>
      <c r="F102" s="61"/>
      <c r="G102" s="101">
        <f t="shared" si="3"/>
        <v>0</v>
      </c>
      <c r="H102" s="102"/>
      <c r="I102" s="102"/>
      <c r="J102" s="102"/>
      <c r="K102" s="102"/>
      <c r="L102" s="120"/>
      <c r="M102" s="61"/>
      <c r="N102" s="62"/>
      <c r="O102" s="60"/>
      <c r="P102" s="27"/>
      <c r="Q102" s="27"/>
      <c r="R102" s="27"/>
    </row>
    <row r="103" spans="2:18" ht="20.100000000000001" customHeight="1">
      <c r="B103" s="210"/>
      <c r="C103" s="211"/>
      <c r="D103" s="212"/>
      <c r="E103" s="213"/>
      <c r="F103" s="61"/>
      <c r="G103" s="101">
        <f t="shared" si="3"/>
        <v>0</v>
      </c>
      <c r="H103" s="102"/>
      <c r="I103" s="102"/>
      <c r="J103" s="102"/>
      <c r="K103" s="102"/>
      <c r="L103" s="120"/>
      <c r="M103" s="61"/>
      <c r="N103" s="62"/>
      <c r="O103" s="60"/>
      <c r="P103" s="27"/>
      <c r="Q103" s="27"/>
      <c r="R103" s="27"/>
    </row>
    <row r="104" spans="2:18" ht="20.100000000000001" customHeight="1">
      <c r="B104" s="210"/>
      <c r="C104" s="211"/>
      <c r="D104" s="212"/>
      <c r="E104" s="213"/>
      <c r="F104" s="61"/>
      <c r="G104" s="101">
        <f t="shared" si="3"/>
        <v>0</v>
      </c>
      <c r="H104" s="102"/>
      <c r="I104" s="102"/>
      <c r="J104" s="102"/>
      <c r="K104" s="102"/>
      <c r="L104" s="120"/>
      <c r="M104" s="61"/>
      <c r="N104" s="62"/>
      <c r="O104" s="60"/>
      <c r="P104" s="27"/>
      <c r="Q104" s="27"/>
      <c r="R104" s="27"/>
    </row>
    <row r="105" spans="2:18" ht="20.100000000000001" customHeight="1">
      <c r="B105" s="210"/>
      <c r="C105" s="211"/>
      <c r="D105" s="212"/>
      <c r="E105" s="213"/>
      <c r="F105" s="61"/>
      <c r="G105" s="101">
        <f t="shared" si="3"/>
        <v>0</v>
      </c>
      <c r="H105" s="102"/>
      <c r="I105" s="102"/>
      <c r="J105" s="102"/>
      <c r="K105" s="102"/>
      <c r="L105" s="120"/>
      <c r="M105" s="61"/>
      <c r="N105" s="62"/>
      <c r="O105" s="60"/>
      <c r="P105" s="27"/>
      <c r="Q105" s="27"/>
      <c r="R105" s="27"/>
    </row>
    <row r="106" spans="2:18" ht="20.100000000000001" customHeight="1">
      <c r="B106" s="210"/>
      <c r="C106" s="211"/>
      <c r="D106" s="212"/>
      <c r="E106" s="213"/>
      <c r="F106" s="61"/>
      <c r="G106" s="101">
        <f t="shared" si="3"/>
        <v>0</v>
      </c>
      <c r="H106" s="102"/>
      <c r="I106" s="102"/>
      <c r="J106" s="102"/>
      <c r="K106" s="102"/>
      <c r="L106" s="120"/>
      <c r="M106" s="61"/>
      <c r="N106" s="62"/>
      <c r="O106" s="60"/>
      <c r="P106" s="27"/>
      <c r="Q106" s="27"/>
      <c r="R106" s="27"/>
    </row>
    <row r="107" spans="2:18" ht="20.100000000000001" customHeight="1">
      <c r="B107" s="234"/>
      <c r="C107" s="235"/>
      <c r="D107" s="236"/>
      <c r="E107" s="237"/>
      <c r="F107" s="63"/>
      <c r="G107" s="103">
        <f t="shared" si="3"/>
        <v>0</v>
      </c>
      <c r="H107" s="104"/>
      <c r="I107" s="104"/>
      <c r="J107" s="104"/>
      <c r="K107" s="104"/>
      <c r="L107" s="121"/>
      <c r="M107" s="63"/>
      <c r="N107" s="64"/>
      <c r="O107" s="60"/>
      <c r="P107" s="27"/>
      <c r="Q107" s="27"/>
      <c r="R107" s="27"/>
    </row>
    <row r="108" spans="2:18" ht="20.100000000000001" customHeight="1" thickBot="1">
      <c r="B108" s="249"/>
      <c r="C108" s="250"/>
      <c r="D108" s="251"/>
      <c r="E108" s="252"/>
      <c r="F108" s="65" t="s">
        <v>64</v>
      </c>
      <c r="G108" s="105">
        <f>G76+SUM(G79:G107)</f>
        <v>0</v>
      </c>
      <c r="H108" s="105">
        <f>H76+SUM(H79:H107)</f>
        <v>0</v>
      </c>
      <c r="I108" s="105">
        <f>I76+SUM(I79:I107)</f>
        <v>0</v>
      </c>
      <c r="J108" s="105">
        <f>J76+SUM(J79:J107)</f>
        <v>0</v>
      </c>
      <c r="K108" s="105">
        <f>K76+SUM(K79:K107)</f>
        <v>0</v>
      </c>
      <c r="L108" s="66"/>
      <c r="M108" s="66"/>
      <c r="N108" s="67"/>
      <c r="O108" s="68"/>
      <c r="P108" s="27"/>
      <c r="Q108" s="27"/>
      <c r="R108" s="27"/>
    </row>
    <row r="109" spans="2:18" ht="20.100000000000001" customHeight="1">
      <c r="B109" s="73"/>
      <c r="C109" s="73"/>
      <c r="D109" s="73"/>
      <c r="E109" s="73"/>
      <c r="P109" s="27"/>
      <c r="Q109" s="27"/>
      <c r="R109" s="27"/>
    </row>
    <row r="110" spans="2:18" ht="20.100000000000001" customHeight="1">
      <c r="P110" s="27"/>
      <c r="Q110" s="27"/>
      <c r="R110" s="27"/>
    </row>
    <row r="111" spans="2:18" ht="20.100000000000001" customHeight="1" thickBot="1">
      <c r="B111" s="47" t="s">
        <v>65</v>
      </c>
      <c r="C111" s="47"/>
      <c r="D111" s="47"/>
      <c r="E111" s="47"/>
      <c r="F111" s="47"/>
      <c r="G111" s="47"/>
      <c r="H111" s="47"/>
      <c r="I111" s="47"/>
      <c r="J111" s="47"/>
      <c r="K111" s="47"/>
      <c r="L111" s="47"/>
      <c r="M111" s="47"/>
      <c r="N111" s="46" t="s">
        <v>34</v>
      </c>
      <c r="O111" s="29"/>
      <c r="P111" s="27"/>
      <c r="Q111" s="27"/>
      <c r="R111" s="27"/>
    </row>
    <row r="112" spans="2:18" ht="20.100000000000001" customHeight="1">
      <c r="B112" s="227"/>
      <c r="C112" s="228"/>
      <c r="D112" s="229"/>
      <c r="E112" s="230"/>
      <c r="F112" s="69" t="s">
        <v>64</v>
      </c>
      <c r="G112" s="106">
        <f t="shared" ref="G112:K112" si="4">G108</f>
        <v>0</v>
      </c>
      <c r="H112" s="106">
        <f t="shared" si="4"/>
        <v>0</v>
      </c>
      <c r="I112" s="106">
        <f t="shared" si="4"/>
        <v>0</v>
      </c>
      <c r="J112" s="106">
        <f t="shared" si="4"/>
        <v>0</v>
      </c>
      <c r="K112" s="106">
        <f t="shared" si="4"/>
        <v>0</v>
      </c>
      <c r="L112" s="70"/>
      <c r="M112" s="70"/>
      <c r="N112" s="71"/>
      <c r="O112" s="68"/>
      <c r="P112" s="27"/>
      <c r="Q112" s="27"/>
      <c r="R112" s="27"/>
    </row>
    <row r="113" spans="2:18" ht="20.100000000000001" customHeight="1">
      <c r="B113" s="231" t="s">
        <v>70</v>
      </c>
      <c r="C113" s="232"/>
      <c r="D113" s="233" t="s">
        <v>59</v>
      </c>
      <c r="E113" s="232"/>
      <c r="F113" s="244" t="s">
        <v>60</v>
      </c>
      <c r="G113" s="244" t="s">
        <v>71</v>
      </c>
      <c r="H113" s="245" t="s">
        <v>72</v>
      </c>
      <c r="I113" s="246"/>
      <c r="J113" s="246"/>
      <c r="K113" s="247"/>
      <c r="L113" s="244" t="s">
        <v>61</v>
      </c>
      <c r="M113" s="244"/>
      <c r="N113" s="248"/>
      <c r="O113" s="72"/>
      <c r="P113" s="27"/>
      <c r="Q113" s="27"/>
      <c r="R113" s="27"/>
    </row>
    <row r="114" spans="2:18" ht="20.100000000000001" customHeight="1">
      <c r="B114" s="217"/>
      <c r="C114" s="218"/>
      <c r="D114" s="220"/>
      <c r="E114" s="218"/>
      <c r="F114" s="222"/>
      <c r="G114" s="222"/>
      <c r="H114" s="55" t="s">
        <v>73</v>
      </c>
      <c r="I114" s="55" t="s">
        <v>74</v>
      </c>
      <c r="J114" s="55" t="s">
        <v>75</v>
      </c>
      <c r="K114" s="55" t="s">
        <v>56</v>
      </c>
      <c r="L114" s="55" t="s">
        <v>62</v>
      </c>
      <c r="M114" s="55" t="s">
        <v>63</v>
      </c>
      <c r="N114" s="56" t="s">
        <v>56</v>
      </c>
      <c r="O114" s="72"/>
      <c r="P114" s="27"/>
      <c r="Q114" s="27"/>
      <c r="R114" s="27"/>
    </row>
    <row r="115" spans="2:18" ht="20.100000000000001" customHeight="1">
      <c r="B115" s="206"/>
      <c r="C115" s="207"/>
      <c r="D115" s="208"/>
      <c r="E115" s="209"/>
      <c r="F115" s="57"/>
      <c r="G115" s="99">
        <f>SUM(H115:K115)</f>
        <v>0</v>
      </c>
      <c r="H115" s="100"/>
      <c r="I115" s="100"/>
      <c r="J115" s="100"/>
      <c r="K115" s="100"/>
      <c r="L115" s="58"/>
      <c r="M115" s="57"/>
      <c r="N115" s="59"/>
      <c r="O115" s="60"/>
      <c r="P115" s="27"/>
      <c r="Q115" s="27"/>
      <c r="R115" s="27"/>
    </row>
    <row r="116" spans="2:18" ht="20.100000000000001" customHeight="1">
      <c r="B116" s="210"/>
      <c r="C116" s="211"/>
      <c r="D116" s="212"/>
      <c r="E116" s="213"/>
      <c r="F116" s="61"/>
      <c r="G116" s="101">
        <f t="shared" ref="G116:G143" si="5">SUM(H116:K116)</f>
        <v>0</v>
      </c>
      <c r="H116" s="102"/>
      <c r="I116" s="102"/>
      <c r="J116" s="102"/>
      <c r="K116" s="102"/>
      <c r="L116" s="120"/>
      <c r="M116" s="61"/>
      <c r="N116" s="62"/>
      <c r="O116" s="60"/>
      <c r="P116" s="27"/>
      <c r="Q116" s="27"/>
      <c r="R116" s="27"/>
    </row>
    <row r="117" spans="2:18" ht="20.100000000000001" customHeight="1">
      <c r="B117" s="210"/>
      <c r="C117" s="211"/>
      <c r="D117" s="212"/>
      <c r="E117" s="213"/>
      <c r="F117" s="61"/>
      <c r="G117" s="101">
        <f t="shared" si="5"/>
        <v>0</v>
      </c>
      <c r="H117" s="102"/>
      <c r="I117" s="102"/>
      <c r="J117" s="102"/>
      <c r="K117" s="102"/>
      <c r="L117" s="120"/>
      <c r="M117" s="61"/>
      <c r="N117" s="62"/>
      <c r="O117" s="60"/>
      <c r="P117" s="27"/>
      <c r="Q117" s="27"/>
      <c r="R117" s="27"/>
    </row>
    <row r="118" spans="2:18" ht="20.100000000000001" customHeight="1">
      <c r="B118" s="210"/>
      <c r="C118" s="211"/>
      <c r="D118" s="212"/>
      <c r="E118" s="213"/>
      <c r="F118" s="61"/>
      <c r="G118" s="101">
        <f t="shared" si="5"/>
        <v>0</v>
      </c>
      <c r="H118" s="102"/>
      <c r="I118" s="102"/>
      <c r="J118" s="102"/>
      <c r="K118" s="102"/>
      <c r="L118" s="120"/>
      <c r="M118" s="61"/>
      <c r="N118" s="62"/>
      <c r="O118" s="60"/>
      <c r="P118" s="27"/>
      <c r="Q118" s="27"/>
      <c r="R118" s="27"/>
    </row>
    <row r="119" spans="2:18" ht="20.100000000000001" customHeight="1">
      <c r="B119" s="210"/>
      <c r="C119" s="211"/>
      <c r="D119" s="212"/>
      <c r="E119" s="213"/>
      <c r="F119" s="61"/>
      <c r="G119" s="101">
        <f t="shared" si="5"/>
        <v>0</v>
      </c>
      <c r="H119" s="102"/>
      <c r="I119" s="102"/>
      <c r="J119" s="102"/>
      <c r="K119" s="102"/>
      <c r="L119" s="120"/>
      <c r="M119" s="61"/>
      <c r="N119" s="62"/>
      <c r="O119" s="60"/>
      <c r="P119" s="27"/>
      <c r="Q119" s="27"/>
      <c r="R119" s="27"/>
    </row>
    <row r="120" spans="2:18" ht="20.100000000000001" customHeight="1">
      <c r="B120" s="210"/>
      <c r="C120" s="211"/>
      <c r="D120" s="212"/>
      <c r="E120" s="213"/>
      <c r="F120" s="61"/>
      <c r="G120" s="101">
        <f t="shared" si="5"/>
        <v>0</v>
      </c>
      <c r="H120" s="102"/>
      <c r="I120" s="102"/>
      <c r="J120" s="102"/>
      <c r="K120" s="102"/>
      <c r="L120" s="120"/>
      <c r="M120" s="61"/>
      <c r="N120" s="62"/>
      <c r="O120" s="60"/>
      <c r="P120" s="27"/>
      <c r="Q120" s="27"/>
      <c r="R120" s="27"/>
    </row>
    <row r="121" spans="2:18" ht="20.100000000000001" customHeight="1">
      <c r="B121" s="210"/>
      <c r="C121" s="211"/>
      <c r="D121" s="212"/>
      <c r="E121" s="213"/>
      <c r="F121" s="61"/>
      <c r="G121" s="101">
        <f t="shared" si="5"/>
        <v>0</v>
      </c>
      <c r="H121" s="102"/>
      <c r="I121" s="102"/>
      <c r="J121" s="102"/>
      <c r="K121" s="102"/>
      <c r="L121" s="120"/>
      <c r="M121" s="61"/>
      <c r="N121" s="62"/>
      <c r="O121" s="60"/>
      <c r="P121" s="27"/>
      <c r="Q121" s="27"/>
      <c r="R121" s="27"/>
    </row>
    <row r="122" spans="2:18" ht="20.100000000000001" customHeight="1">
      <c r="B122" s="210"/>
      <c r="C122" s="211"/>
      <c r="D122" s="212"/>
      <c r="E122" s="213"/>
      <c r="F122" s="61"/>
      <c r="G122" s="101">
        <f t="shared" si="5"/>
        <v>0</v>
      </c>
      <c r="H122" s="102"/>
      <c r="I122" s="102"/>
      <c r="J122" s="102"/>
      <c r="K122" s="102"/>
      <c r="L122" s="120"/>
      <c r="M122" s="61"/>
      <c r="N122" s="62"/>
      <c r="O122" s="60"/>
      <c r="P122" s="27"/>
      <c r="Q122" s="27"/>
      <c r="R122" s="27"/>
    </row>
    <row r="123" spans="2:18" ht="20.100000000000001" customHeight="1">
      <c r="B123" s="210"/>
      <c r="C123" s="211"/>
      <c r="D123" s="212"/>
      <c r="E123" s="213"/>
      <c r="F123" s="61"/>
      <c r="G123" s="101">
        <f t="shared" si="5"/>
        <v>0</v>
      </c>
      <c r="H123" s="102"/>
      <c r="I123" s="102"/>
      <c r="J123" s="102"/>
      <c r="K123" s="102"/>
      <c r="L123" s="120"/>
      <c r="M123" s="61"/>
      <c r="N123" s="62"/>
      <c r="O123" s="60"/>
      <c r="P123" s="27"/>
      <c r="Q123" s="27"/>
      <c r="R123" s="27"/>
    </row>
    <row r="124" spans="2:18" ht="20.100000000000001" customHeight="1">
      <c r="B124" s="210"/>
      <c r="C124" s="211"/>
      <c r="D124" s="212"/>
      <c r="E124" s="213"/>
      <c r="F124" s="61"/>
      <c r="G124" s="101">
        <f t="shared" si="5"/>
        <v>0</v>
      </c>
      <c r="H124" s="102"/>
      <c r="I124" s="102"/>
      <c r="J124" s="102"/>
      <c r="K124" s="102"/>
      <c r="L124" s="120"/>
      <c r="M124" s="61"/>
      <c r="N124" s="62"/>
      <c r="O124" s="60"/>
      <c r="P124" s="27"/>
      <c r="Q124" s="27"/>
      <c r="R124" s="27"/>
    </row>
    <row r="125" spans="2:18" ht="20.100000000000001" customHeight="1">
      <c r="B125" s="210"/>
      <c r="C125" s="211"/>
      <c r="D125" s="212"/>
      <c r="E125" s="213"/>
      <c r="F125" s="61"/>
      <c r="G125" s="101">
        <f t="shared" si="5"/>
        <v>0</v>
      </c>
      <c r="H125" s="102"/>
      <c r="I125" s="102"/>
      <c r="J125" s="102"/>
      <c r="K125" s="102"/>
      <c r="L125" s="120"/>
      <c r="M125" s="61"/>
      <c r="N125" s="62"/>
      <c r="O125" s="60"/>
      <c r="P125" s="27"/>
      <c r="Q125" s="27"/>
      <c r="R125" s="27"/>
    </row>
    <row r="126" spans="2:18" ht="20.100000000000001" customHeight="1">
      <c r="B126" s="210"/>
      <c r="C126" s="211"/>
      <c r="D126" s="212"/>
      <c r="E126" s="213"/>
      <c r="F126" s="61"/>
      <c r="G126" s="101">
        <f t="shared" si="5"/>
        <v>0</v>
      </c>
      <c r="H126" s="102"/>
      <c r="I126" s="102"/>
      <c r="J126" s="102"/>
      <c r="K126" s="102"/>
      <c r="L126" s="120"/>
      <c r="M126" s="61"/>
      <c r="N126" s="62"/>
      <c r="O126" s="60"/>
      <c r="P126" s="27"/>
      <c r="Q126" s="27"/>
      <c r="R126" s="27"/>
    </row>
    <row r="127" spans="2:18" ht="20.100000000000001" customHeight="1">
      <c r="B127" s="210"/>
      <c r="C127" s="211"/>
      <c r="D127" s="212"/>
      <c r="E127" s="213"/>
      <c r="F127" s="61"/>
      <c r="G127" s="101">
        <f t="shared" si="5"/>
        <v>0</v>
      </c>
      <c r="H127" s="102"/>
      <c r="I127" s="102"/>
      <c r="J127" s="102"/>
      <c r="K127" s="102"/>
      <c r="L127" s="120"/>
      <c r="M127" s="61"/>
      <c r="N127" s="62"/>
      <c r="O127" s="60"/>
      <c r="P127" s="27"/>
      <c r="Q127" s="27"/>
      <c r="R127" s="27"/>
    </row>
    <row r="128" spans="2:18" ht="20.100000000000001" customHeight="1">
      <c r="B128" s="210"/>
      <c r="C128" s="211"/>
      <c r="D128" s="212"/>
      <c r="E128" s="213"/>
      <c r="F128" s="61"/>
      <c r="G128" s="101">
        <f t="shared" si="5"/>
        <v>0</v>
      </c>
      <c r="H128" s="102"/>
      <c r="I128" s="102"/>
      <c r="J128" s="102"/>
      <c r="K128" s="102"/>
      <c r="L128" s="120"/>
      <c r="M128" s="61"/>
      <c r="N128" s="62"/>
      <c r="O128" s="60"/>
      <c r="P128" s="27"/>
      <c r="Q128" s="27"/>
      <c r="R128" s="27"/>
    </row>
    <row r="129" spans="2:18" ht="20.100000000000001" customHeight="1">
      <c r="B129" s="210"/>
      <c r="C129" s="211"/>
      <c r="D129" s="212"/>
      <c r="E129" s="213"/>
      <c r="F129" s="61"/>
      <c r="G129" s="101">
        <f t="shared" si="5"/>
        <v>0</v>
      </c>
      <c r="H129" s="102"/>
      <c r="I129" s="102"/>
      <c r="J129" s="102"/>
      <c r="K129" s="102"/>
      <c r="L129" s="120"/>
      <c r="M129" s="61"/>
      <c r="N129" s="62"/>
      <c r="O129" s="60"/>
      <c r="P129" s="27"/>
      <c r="Q129" s="27"/>
      <c r="R129" s="27"/>
    </row>
    <row r="130" spans="2:18" ht="20.100000000000001" customHeight="1">
      <c r="B130" s="210"/>
      <c r="C130" s="211"/>
      <c r="D130" s="212"/>
      <c r="E130" s="213"/>
      <c r="F130" s="61"/>
      <c r="G130" s="101">
        <f t="shared" si="5"/>
        <v>0</v>
      </c>
      <c r="H130" s="102"/>
      <c r="I130" s="102"/>
      <c r="J130" s="102"/>
      <c r="K130" s="102"/>
      <c r="L130" s="120"/>
      <c r="M130" s="61"/>
      <c r="N130" s="62"/>
      <c r="O130" s="60"/>
      <c r="P130" s="27"/>
      <c r="Q130" s="27"/>
      <c r="R130" s="27"/>
    </row>
    <row r="131" spans="2:18" ht="20.100000000000001" customHeight="1">
      <c r="B131" s="210"/>
      <c r="C131" s="211"/>
      <c r="D131" s="212"/>
      <c r="E131" s="213"/>
      <c r="F131" s="61"/>
      <c r="G131" s="101">
        <f t="shared" si="5"/>
        <v>0</v>
      </c>
      <c r="H131" s="102"/>
      <c r="I131" s="102"/>
      <c r="J131" s="102"/>
      <c r="K131" s="102"/>
      <c r="L131" s="120"/>
      <c r="M131" s="61"/>
      <c r="N131" s="62"/>
      <c r="O131" s="60"/>
      <c r="P131" s="27"/>
      <c r="Q131" s="27"/>
      <c r="R131" s="27"/>
    </row>
    <row r="132" spans="2:18" ht="20.100000000000001" customHeight="1">
      <c r="B132" s="210"/>
      <c r="C132" s="211"/>
      <c r="D132" s="212"/>
      <c r="E132" s="213"/>
      <c r="F132" s="61"/>
      <c r="G132" s="101">
        <f t="shared" si="5"/>
        <v>0</v>
      </c>
      <c r="H132" s="102"/>
      <c r="I132" s="102"/>
      <c r="J132" s="102"/>
      <c r="K132" s="102"/>
      <c r="L132" s="120"/>
      <c r="M132" s="61"/>
      <c r="N132" s="62"/>
      <c r="O132" s="60"/>
      <c r="P132" s="27"/>
      <c r="Q132" s="27"/>
      <c r="R132" s="27"/>
    </row>
    <row r="133" spans="2:18" ht="20.100000000000001" customHeight="1">
      <c r="B133" s="210"/>
      <c r="C133" s="211"/>
      <c r="D133" s="212"/>
      <c r="E133" s="213"/>
      <c r="F133" s="61"/>
      <c r="G133" s="101">
        <f t="shared" si="5"/>
        <v>0</v>
      </c>
      <c r="H133" s="102"/>
      <c r="I133" s="102"/>
      <c r="J133" s="102"/>
      <c r="K133" s="102"/>
      <c r="L133" s="120"/>
      <c r="M133" s="61"/>
      <c r="N133" s="62"/>
      <c r="O133" s="60"/>
      <c r="P133" s="27"/>
      <c r="Q133" s="27"/>
      <c r="R133" s="27"/>
    </row>
    <row r="134" spans="2:18" ht="20.100000000000001" customHeight="1">
      <c r="B134" s="210"/>
      <c r="C134" s="211"/>
      <c r="D134" s="212"/>
      <c r="E134" s="213"/>
      <c r="F134" s="61"/>
      <c r="G134" s="101">
        <f t="shared" si="5"/>
        <v>0</v>
      </c>
      <c r="H134" s="102"/>
      <c r="I134" s="102"/>
      <c r="J134" s="102"/>
      <c r="K134" s="102"/>
      <c r="L134" s="120"/>
      <c r="M134" s="61"/>
      <c r="N134" s="62"/>
      <c r="O134" s="60"/>
      <c r="P134" s="27"/>
      <c r="Q134" s="27"/>
      <c r="R134" s="27"/>
    </row>
    <row r="135" spans="2:18" ht="20.100000000000001" customHeight="1">
      <c r="B135" s="210"/>
      <c r="C135" s="211"/>
      <c r="D135" s="212"/>
      <c r="E135" s="213"/>
      <c r="F135" s="61"/>
      <c r="G135" s="101">
        <f t="shared" si="5"/>
        <v>0</v>
      </c>
      <c r="H135" s="102"/>
      <c r="I135" s="102"/>
      <c r="J135" s="102"/>
      <c r="K135" s="102"/>
      <c r="L135" s="120"/>
      <c r="M135" s="61"/>
      <c r="N135" s="62"/>
      <c r="O135" s="60"/>
      <c r="P135" s="27"/>
      <c r="Q135" s="27"/>
      <c r="R135" s="27"/>
    </row>
    <row r="136" spans="2:18" ht="20.100000000000001" customHeight="1">
      <c r="B136" s="210"/>
      <c r="C136" s="211"/>
      <c r="D136" s="212"/>
      <c r="E136" s="213"/>
      <c r="F136" s="61"/>
      <c r="G136" s="101">
        <f t="shared" si="5"/>
        <v>0</v>
      </c>
      <c r="H136" s="102"/>
      <c r="I136" s="102"/>
      <c r="J136" s="102"/>
      <c r="K136" s="102"/>
      <c r="L136" s="120"/>
      <c r="M136" s="61"/>
      <c r="N136" s="62"/>
      <c r="O136" s="60"/>
      <c r="P136" s="27"/>
      <c r="Q136" s="27"/>
      <c r="R136" s="27"/>
    </row>
    <row r="137" spans="2:18" ht="20.100000000000001" customHeight="1">
      <c r="B137" s="210"/>
      <c r="C137" s="211"/>
      <c r="D137" s="212"/>
      <c r="E137" s="213"/>
      <c r="F137" s="61"/>
      <c r="G137" s="101">
        <f t="shared" si="5"/>
        <v>0</v>
      </c>
      <c r="H137" s="102"/>
      <c r="I137" s="102"/>
      <c r="J137" s="102"/>
      <c r="K137" s="102"/>
      <c r="L137" s="120"/>
      <c r="M137" s="61"/>
      <c r="N137" s="62"/>
      <c r="O137" s="60"/>
      <c r="P137" s="27"/>
      <c r="Q137" s="27"/>
      <c r="R137" s="27"/>
    </row>
    <row r="138" spans="2:18" ht="20.100000000000001" customHeight="1">
      <c r="B138" s="210"/>
      <c r="C138" s="211"/>
      <c r="D138" s="212"/>
      <c r="E138" s="213"/>
      <c r="F138" s="61"/>
      <c r="G138" s="101">
        <f t="shared" si="5"/>
        <v>0</v>
      </c>
      <c r="H138" s="102"/>
      <c r="I138" s="102"/>
      <c r="J138" s="102"/>
      <c r="K138" s="102"/>
      <c r="L138" s="120"/>
      <c r="M138" s="61"/>
      <c r="N138" s="62"/>
      <c r="O138" s="60"/>
      <c r="P138" s="27"/>
      <c r="Q138" s="27"/>
      <c r="R138" s="27"/>
    </row>
    <row r="139" spans="2:18" ht="20.100000000000001" customHeight="1">
      <c r="B139" s="210"/>
      <c r="C139" s="211"/>
      <c r="D139" s="212"/>
      <c r="E139" s="213"/>
      <c r="F139" s="61"/>
      <c r="G139" s="101">
        <f t="shared" si="5"/>
        <v>0</v>
      </c>
      <c r="H139" s="102"/>
      <c r="I139" s="102"/>
      <c r="J139" s="102"/>
      <c r="K139" s="102"/>
      <c r="L139" s="120"/>
      <c r="M139" s="61"/>
      <c r="N139" s="62"/>
      <c r="O139" s="60"/>
      <c r="P139" s="27"/>
      <c r="Q139" s="27"/>
      <c r="R139" s="27"/>
    </row>
    <row r="140" spans="2:18" ht="20.100000000000001" customHeight="1">
      <c r="B140" s="210"/>
      <c r="C140" s="211"/>
      <c r="D140" s="212"/>
      <c r="E140" s="213"/>
      <c r="F140" s="61"/>
      <c r="G140" s="101">
        <f t="shared" si="5"/>
        <v>0</v>
      </c>
      <c r="H140" s="102"/>
      <c r="I140" s="102"/>
      <c r="J140" s="102"/>
      <c r="K140" s="102"/>
      <c r="L140" s="120"/>
      <c r="M140" s="61"/>
      <c r="N140" s="62"/>
      <c r="O140" s="60"/>
      <c r="P140" s="27"/>
      <c r="Q140" s="27"/>
      <c r="R140" s="27"/>
    </row>
    <row r="141" spans="2:18" ht="20.100000000000001" customHeight="1">
      <c r="B141" s="210"/>
      <c r="C141" s="211"/>
      <c r="D141" s="212"/>
      <c r="E141" s="213"/>
      <c r="F141" s="61"/>
      <c r="G141" s="101">
        <f t="shared" si="5"/>
        <v>0</v>
      </c>
      <c r="H141" s="102"/>
      <c r="I141" s="102"/>
      <c r="J141" s="102"/>
      <c r="K141" s="102"/>
      <c r="L141" s="120"/>
      <c r="M141" s="61"/>
      <c r="N141" s="62"/>
      <c r="O141" s="60"/>
      <c r="P141" s="27"/>
      <c r="Q141" s="27"/>
      <c r="R141" s="27"/>
    </row>
    <row r="142" spans="2:18" ht="20.100000000000001" customHeight="1">
      <c r="B142" s="210"/>
      <c r="C142" s="211"/>
      <c r="D142" s="212"/>
      <c r="E142" s="213"/>
      <c r="F142" s="61"/>
      <c r="G142" s="101">
        <f t="shared" si="5"/>
        <v>0</v>
      </c>
      <c r="H142" s="102"/>
      <c r="I142" s="102"/>
      <c r="J142" s="102"/>
      <c r="K142" s="102"/>
      <c r="L142" s="120"/>
      <c r="M142" s="61"/>
      <c r="N142" s="62"/>
      <c r="O142" s="60"/>
      <c r="P142" s="27"/>
      <c r="Q142" s="27"/>
      <c r="R142" s="27"/>
    </row>
    <row r="143" spans="2:18" ht="20.100000000000001" customHeight="1">
      <c r="B143" s="234"/>
      <c r="C143" s="235"/>
      <c r="D143" s="236"/>
      <c r="E143" s="237"/>
      <c r="F143" s="63"/>
      <c r="G143" s="103">
        <f t="shared" si="5"/>
        <v>0</v>
      </c>
      <c r="H143" s="104"/>
      <c r="I143" s="104"/>
      <c r="J143" s="104"/>
      <c r="K143" s="104"/>
      <c r="L143" s="121"/>
      <c r="M143" s="63"/>
      <c r="N143" s="64"/>
      <c r="O143" s="60"/>
      <c r="P143" s="27"/>
      <c r="Q143" s="27"/>
      <c r="R143" s="27"/>
    </row>
    <row r="144" spans="2:18" ht="20.100000000000001" customHeight="1" thickBot="1">
      <c r="B144" s="249"/>
      <c r="C144" s="250"/>
      <c r="D144" s="251"/>
      <c r="E144" s="252"/>
      <c r="F144" s="65" t="s">
        <v>64</v>
      </c>
      <c r="G144" s="105">
        <f>G112+SUM(G115:G143)</f>
        <v>0</v>
      </c>
      <c r="H144" s="105">
        <f>H112+SUM(H115:H143)</f>
        <v>0</v>
      </c>
      <c r="I144" s="105">
        <f>I112+SUM(I115:I143)</f>
        <v>0</v>
      </c>
      <c r="J144" s="105">
        <f>J112+SUM(J115:J143)</f>
        <v>0</v>
      </c>
      <c r="K144" s="105">
        <f>K112+SUM(K115:K143)</f>
        <v>0</v>
      </c>
      <c r="L144" s="66"/>
      <c r="M144" s="66"/>
      <c r="N144" s="67"/>
      <c r="O144" s="68"/>
      <c r="P144" s="27"/>
      <c r="Q144" s="27"/>
      <c r="R144" s="27"/>
    </row>
    <row r="145" spans="2:18" ht="20.100000000000001" customHeight="1">
      <c r="B145" s="73"/>
      <c r="C145" s="73"/>
      <c r="D145" s="73"/>
      <c r="E145" s="73"/>
      <c r="P145" s="27"/>
      <c r="Q145" s="27"/>
      <c r="R145" s="27"/>
    </row>
    <row r="146" spans="2:18" ht="20.100000000000001" customHeight="1">
      <c r="P146" s="27"/>
      <c r="Q146" s="27"/>
      <c r="R146" s="27"/>
    </row>
    <row r="147" spans="2:18" ht="20.100000000000001" customHeight="1" thickBot="1">
      <c r="B147" s="47" t="s">
        <v>65</v>
      </c>
      <c r="C147" s="47"/>
      <c r="D147" s="47"/>
      <c r="E147" s="47"/>
      <c r="F147" s="47"/>
      <c r="G147" s="47"/>
      <c r="H147" s="47"/>
      <c r="I147" s="47"/>
      <c r="J147" s="47"/>
      <c r="K147" s="47"/>
      <c r="L147" s="47"/>
      <c r="M147" s="47"/>
      <c r="N147" s="46" t="s">
        <v>34</v>
      </c>
      <c r="O147" s="29"/>
      <c r="P147" s="27"/>
      <c r="Q147" s="27"/>
      <c r="R147" s="27"/>
    </row>
    <row r="148" spans="2:18" ht="20.100000000000001" customHeight="1">
      <c r="B148" s="227"/>
      <c r="C148" s="228"/>
      <c r="D148" s="229"/>
      <c r="E148" s="230"/>
      <c r="F148" s="69" t="s">
        <v>64</v>
      </c>
      <c r="G148" s="106">
        <f t="shared" ref="G148:K148" si="6">G144</f>
        <v>0</v>
      </c>
      <c r="H148" s="106">
        <f t="shared" si="6"/>
        <v>0</v>
      </c>
      <c r="I148" s="106">
        <f t="shared" si="6"/>
        <v>0</v>
      </c>
      <c r="J148" s="106">
        <f t="shared" si="6"/>
        <v>0</v>
      </c>
      <c r="K148" s="106">
        <f t="shared" si="6"/>
        <v>0</v>
      </c>
      <c r="L148" s="70"/>
      <c r="M148" s="70"/>
      <c r="N148" s="71"/>
      <c r="O148" s="68"/>
      <c r="P148" s="27"/>
      <c r="Q148" s="27"/>
      <c r="R148" s="27"/>
    </row>
    <row r="149" spans="2:18" ht="20.100000000000001" customHeight="1">
      <c r="B149" s="231" t="s">
        <v>70</v>
      </c>
      <c r="C149" s="232"/>
      <c r="D149" s="233" t="s">
        <v>59</v>
      </c>
      <c r="E149" s="232"/>
      <c r="F149" s="244" t="s">
        <v>60</v>
      </c>
      <c r="G149" s="244" t="s">
        <v>71</v>
      </c>
      <c r="H149" s="245" t="s">
        <v>72</v>
      </c>
      <c r="I149" s="246"/>
      <c r="J149" s="246"/>
      <c r="K149" s="247"/>
      <c r="L149" s="244" t="s">
        <v>61</v>
      </c>
      <c r="M149" s="244"/>
      <c r="N149" s="248"/>
      <c r="O149" s="72"/>
      <c r="P149" s="27"/>
      <c r="Q149" s="27"/>
      <c r="R149" s="27"/>
    </row>
    <row r="150" spans="2:18" ht="20.100000000000001" customHeight="1">
      <c r="B150" s="217"/>
      <c r="C150" s="218"/>
      <c r="D150" s="220"/>
      <c r="E150" s="218"/>
      <c r="F150" s="222"/>
      <c r="G150" s="222"/>
      <c r="H150" s="55" t="s">
        <v>73</v>
      </c>
      <c r="I150" s="55" t="s">
        <v>74</v>
      </c>
      <c r="J150" s="55" t="s">
        <v>75</v>
      </c>
      <c r="K150" s="55" t="s">
        <v>56</v>
      </c>
      <c r="L150" s="55" t="s">
        <v>62</v>
      </c>
      <c r="M150" s="55" t="s">
        <v>63</v>
      </c>
      <c r="N150" s="56" t="s">
        <v>56</v>
      </c>
      <c r="O150" s="72"/>
      <c r="P150" s="27"/>
      <c r="Q150" s="27"/>
      <c r="R150" s="27"/>
    </row>
    <row r="151" spans="2:18" ht="20.100000000000001" customHeight="1">
      <c r="B151" s="206"/>
      <c r="C151" s="207"/>
      <c r="D151" s="208"/>
      <c r="E151" s="209"/>
      <c r="F151" s="57"/>
      <c r="G151" s="99">
        <f>SUM(H151:K151)</f>
        <v>0</v>
      </c>
      <c r="H151" s="100"/>
      <c r="I151" s="100"/>
      <c r="J151" s="100"/>
      <c r="K151" s="100"/>
      <c r="L151" s="58"/>
      <c r="M151" s="57"/>
      <c r="N151" s="59"/>
      <c r="O151" s="60"/>
      <c r="P151" s="27"/>
      <c r="Q151" s="27"/>
      <c r="R151" s="27"/>
    </row>
    <row r="152" spans="2:18" ht="20.100000000000001" customHeight="1">
      <c r="B152" s="210"/>
      <c r="C152" s="211"/>
      <c r="D152" s="212"/>
      <c r="E152" s="213"/>
      <c r="F152" s="61"/>
      <c r="G152" s="101">
        <f t="shared" ref="G152:G179" si="7">SUM(H152:K152)</f>
        <v>0</v>
      </c>
      <c r="H152" s="102"/>
      <c r="I152" s="102"/>
      <c r="J152" s="102"/>
      <c r="K152" s="102"/>
      <c r="L152" s="120"/>
      <c r="M152" s="61"/>
      <c r="N152" s="62"/>
      <c r="O152" s="60"/>
      <c r="P152" s="27"/>
      <c r="Q152" s="27"/>
      <c r="R152" s="27"/>
    </row>
    <row r="153" spans="2:18" ht="20.100000000000001" customHeight="1">
      <c r="B153" s="210"/>
      <c r="C153" s="211"/>
      <c r="D153" s="212"/>
      <c r="E153" s="213"/>
      <c r="F153" s="61"/>
      <c r="G153" s="101">
        <f t="shared" si="7"/>
        <v>0</v>
      </c>
      <c r="H153" s="102"/>
      <c r="I153" s="102"/>
      <c r="J153" s="102"/>
      <c r="K153" s="102"/>
      <c r="L153" s="120"/>
      <c r="M153" s="61"/>
      <c r="N153" s="62"/>
      <c r="O153" s="60"/>
      <c r="P153" s="27"/>
      <c r="Q153" s="27"/>
      <c r="R153" s="27"/>
    </row>
    <row r="154" spans="2:18" ht="20.100000000000001" customHeight="1">
      <c r="B154" s="210"/>
      <c r="C154" s="211"/>
      <c r="D154" s="212"/>
      <c r="E154" s="213"/>
      <c r="F154" s="61"/>
      <c r="G154" s="101">
        <f t="shared" si="7"/>
        <v>0</v>
      </c>
      <c r="H154" s="102"/>
      <c r="I154" s="102"/>
      <c r="J154" s="102"/>
      <c r="K154" s="102"/>
      <c r="L154" s="120"/>
      <c r="M154" s="61"/>
      <c r="N154" s="62"/>
      <c r="O154" s="60"/>
      <c r="P154" s="27"/>
      <c r="Q154" s="27"/>
      <c r="R154" s="27"/>
    </row>
    <row r="155" spans="2:18" ht="20.100000000000001" customHeight="1">
      <c r="B155" s="210"/>
      <c r="C155" s="211"/>
      <c r="D155" s="212"/>
      <c r="E155" s="213"/>
      <c r="F155" s="61"/>
      <c r="G155" s="101">
        <f t="shared" si="7"/>
        <v>0</v>
      </c>
      <c r="H155" s="102"/>
      <c r="I155" s="102"/>
      <c r="J155" s="102"/>
      <c r="K155" s="102"/>
      <c r="L155" s="120"/>
      <c r="M155" s="61"/>
      <c r="N155" s="62"/>
      <c r="O155" s="60"/>
      <c r="P155" s="27"/>
      <c r="Q155" s="27"/>
      <c r="R155" s="27"/>
    </row>
    <row r="156" spans="2:18" ht="20.100000000000001" customHeight="1">
      <c r="B156" s="210"/>
      <c r="C156" s="211"/>
      <c r="D156" s="212"/>
      <c r="E156" s="213"/>
      <c r="F156" s="61"/>
      <c r="G156" s="101">
        <f t="shared" si="7"/>
        <v>0</v>
      </c>
      <c r="H156" s="102"/>
      <c r="I156" s="102"/>
      <c r="J156" s="102"/>
      <c r="K156" s="102"/>
      <c r="L156" s="120"/>
      <c r="M156" s="61"/>
      <c r="N156" s="62"/>
      <c r="O156" s="60"/>
      <c r="P156" s="27"/>
      <c r="Q156" s="27"/>
      <c r="R156" s="27"/>
    </row>
    <row r="157" spans="2:18" ht="20.100000000000001" customHeight="1">
      <c r="B157" s="210"/>
      <c r="C157" s="211"/>
      <c r="D157" s="212"/>
      <c r="E157" s="213"/>
      <c r="F157" s="61"/>
      <c r="G157" s="101">
        <f t="shared" si="7"/>
        <v>0</v>
      </c>
      <c r="H157" s="102"/>
      <c r="I157" s="102"/>
      <c r="J157" s="102"/>
      <c r="K157" s="102"/>
      <c r="L157" s="120"/>
      <c r="M157" s="61"/>
      <c r="N157" s="62"/>
      <c r="O157" s="60"/>
      <c r="P157" s="27"/>
      <c r="Q157" s="27"/>
      <c r="R157" s="27"/>
    </row>
    <row r="158" spans="2:18" ht="20.100000000000001" customHeight="1">
      <c r="B158" s="210"/>
      <c r="C158" s="211"/>
      <c r="D158" s="212"/>
      <c r="E158" s="213"/>
      <c r="F158" s="61"/>
      <c r="G158" s="101">
        <f t="shared" si="7"/>
        <v>0</v>
      </c>
      <c r="H158" s="102"/>
      <c r="I158" s="102"/>
      <c r="J158" s="102"/>
      <c r="K158" s="102"/>
      <c r="L158" s="120"/>
      <c r="M158" s="61"/>
      <c r="N158" s="62"/>
      <c r="O158" s="60"/>
      <c r="P158" s="27"/>
      <c r="Q158" s="27"/>
      <c r="R158" s="27"/>
    </row>
    <row r="159" spans="2:18" ht="20.100000000000001" customHeight="1">
      <c r="B159" s="210"/>
      <c r="C159" s="211"/>
      <c r="D159" s="212"/>
      <c r="E159" s="213"/>
      <c r="F159" s="61"/>
      <c r="G159" s="101">
        <f t="shared" si="7"/>
        <v>0</v>
      </c>
      <c r="H159" s="102"/>
      <c r="I159" s="102"/>
      <c r="J159" s="102"/>
      <c r="K159" s="102"/>
      <c r="L159" s="120"/>
      <c r="M159" s="61"/>
      <c r="N159" s="62"/>
      <c r="O159" s="60"/>
      <c r="P159" s="27"/>
      <c r="Q159" s="27"/>
      <c r="R159" s="27"/>
    </row>
    <row r="160" spans="2:18" ht="20.100000000000001" customHeight="1">
      <c r="B160" s="210"/>
      <c r="C160" s="211"/>
      <c r="D160" s="212"/>
      <c r="E160" s="213"/>
      <c r="F160" s="61"/>
      <c r="G160" s="101">
        <f t="shared" si="7"/>
        <v>0</v>
      </c>
      <c r="H160" s="102"/>
      <c r="I160" s="102"/>
      <c r="J160" s="102"/>
      <c r="K160" s="102"/>
      <c r="L160" s="120"/>
      <c r="M160" s="61"/>
      <c r="N160" s="62"/>
      <c r="O160" s="60"/>
      <c r="P160" s="27"/>
      <c r="Q160" s="27"/>
      <c r="R160" s="27"/>
    </row>
    <row r="161" spans="2:18" ht="20.100000000000001" customHeight="1">
      <c r="B161" s="210"/>
      <c r="C161" s="211"/>
      <c r="D161" s="212"/>
      <c r="E161" s="213"/>
      <c r="F161" s="61"/>
      <c r="G161" s="101">
        <f t="shared" si="7"/>
        <v>0</v>
      </c>
      <c r="H161" s="102"/>
      <c r="I161" s="102"/>
      <c r="J161" s="102"/>
      <c r="K161" s="102"/>
      <c r="L161" s="120"/>
      <c r="M161" s="61"/>
      <c r="N161" s="62"/>
      <c r="O161" s="60"/>
      <c r="P161" s="27"/>
      <c r="Q161" s="27"/>
      <c r="R161" s="27"/>
    </row>
    <row r="162" spans="2:18" ht="20.100000000000001" customHeight="1">
      <c r="B162" s="210"/>
      <c r="C162" s="211"/>
      <c r="D162" s="212"/>
      <c r="E162" s="213"/>
      <c r="F162" s="61"/>
      <c r="G162" s="101">
        <f t="shared" si="7"/>
        <v>0</v>
      </c>
      <c r="H162" s="102"/>
      <c r="I162" s="102"/>
      <c r="J162" s="102"/>
      <c r="K162" s="102"/>
      <c r="L162" s="120"/>
      <c r="M162" s="61"/>
      <c r="N162" s="62"/>
      <c r="O162" s="60"/>
      <c r="P162" s="27"/>
      <c r="Q162" s="27"/>
      <c r="R162" s="27"/>
    </row>
    <row r="163" spans="2:18" ht="20.100000000000001" customHeight="1">
      <c r="B163" s="210"/>
      <c r="C163" s="211"/>
      <c r="D163" s="212"/>
      <c r="E163" s="213"/>
      <c r="F163" s="61"/>
      <c r="G163" s="101">
        <f t="shared" si="7"/>
        <v>0</v>
      </c>
      <c r="H163" s="102"/>
      <c r="I163" s="102"/>
      <c r="J163" s="102"/>
      <c r="K163" s="102"/>
      <c r="L163" s="120"/>
      <c r="M163" s="61"/>
      <c r="N163" s="62"/>
      <c r="O163" s="60"/>
      <c r="P163" s="27"/>
      <c r="Q163" s="27"/>
      <c r="R163" s="27"/>
    </row>
    <row r="164" spans="2:18" ht="20.100000000000001" customHeight="1">
      <c r="B164" s="210"/>
      <c r="C164" s="211"/>
      <c r="D164" s="212"/>
      <c r="E164" s="213"/>
      <c r="F164" s="61"/>
      <c r="G164" s="101">
        <f t="shared" si="7"/>
        <v>0</v>
      </c>
      <c r="H164" s="102"/>
      <c r="I164" s="102"/>
      <c r="J164" s="102"/>
      <c r="K164" s="102"/>
      <c r="L164" s="120"/>
      <c r="M164" s="61"/>
      <c r="N164" s="62"/>
      <c r="O164" s="60"/>
      <c r="P164" s="27"/>
      <c r="Q164" s="27"/>
      <c r="R164" s="27"/>
    </row>
    <row r="165" spans="2:18" ht="20.100000000000001" customHeight="1">
      <c r="B165" s="210"/>
      <c r="C165" s="211"/>
      <c r="D165" s="212"/>
      <c r="E165" s="213"/>
      <c r="F165" s="61"/>
      <c r="G165" s="101">
        <f t="shared" si="7"/>
        <v>0</v>
      </c>
      <c r="H165" s="102"/>
      <c r="I165" s="102"/>
      <c r="J165" s="102"/>
      <c r="K165" s="102"/>
      <c r="L165" s="120"/>
      <c r="M165" s="61"/>
      <c r="N165" s="62"/>
      <c r="O165" s="60"/>
      <c r="P165" s="27"/>
      <c r="Q165" s="27"/>
      <c r="R165" s="27"/>
    </row>
    <row r="166" spans="2:18" ht="20.100000000000001" customHeight="1">
      <c r="B166" s="210"/>
      <c r="C166" s="211"/>
      <c r="D166" s="212"/>
      <c r="E166" s="213"/>
      <c r="F166" s="61"/>
      <c r="G166" s="101">
        <f t="shared" si="7"/>
        <v>0</v>
      </c>
      <c r="H166" s="102"/>
      <c r="I166" s="102"/>
      <c r="J166" s="102"/>
      <c r="K166" s="102"/>
      <c r="L166" s="120"/>
      <c r="M166" s="61"/>
      <c r="N166" s="62"/>
      <c r="O166" s="60"/>
      <c r="P166" s="27"/>
      <c r="Q166" s="27"/>
      <c r="R166" s="27"/>
    </row>
    <row r="167" spans="2:18" ht="20.100000000000001" customHeight="1">
      <c r="B167" s="210"/>
      <c r="C167" s="211"/>
      <c r="D167" s="212"/>
      <c r="E167" s="213"/>
      <c r="F167" s="61"/>
      <c r="G167" s="101">
        <f t="shared" si="7"/>
        <v>0</v>
      </c>
      <c r="H167" s="102"/>
      <c r="I167" s="102"/>
      <c r="J167" s="102"/>
      <c r="K167" s="102"/>
      <c r="L167" s="120"/>
      <c r="M167" s="61"/>
      <c r="N167" s="62"/>
      <c r="O167" s="60"/>
      <c r="P167" s="27"/>
      <c r="Q167" s="27"/>
      <c r="R167" s="27"/>
    </row>
    <row r="168" spans="2:18" ht="20.100000000000001" customHeight="1">
      <c r="B168" s="210"/>
      <c r="C168" s="211"/>
      <c r="D168" s="212"/>
      <c r="E168" s="213"/>
      <c r="F168" s="61"/>
      <c r="G168" s="101">
        <f t="shared" si="7"/>
        <v>0</v>
      </c>
      <c r="H168" s="102"/>
      <c r="I168" s="102"/>
      <c r="J168" s="102"/>
      <c r="K168" s="102"/>
      <c r="L168" s="120"/>
      <c r="M168" s="61"/>
      <c r="N168" s="62"/>
      <c r="O168" s="60"/>
      <c r="P168" s="27"/>
      <c r="Q168" s="27"/>
      <c r="R168" s="27"/>
    </row>
    <row r="169" spans="2:18" ht="20.100000000000001" customHeight="1">
      <c r="B169" s="210"/>
      <c r="C169" s="211"/>
      <c r="D169" s="212"/>
      <c r="E169" s="213"/>
      <c r="F169" s="61"/>
      <c r="G169" s="101">
        <f t="shared" si="7"/>
        <v>0</v>
      </c>
      <c r="H169" s="102"/>
      <c r="I169" s="102"/>
      <c r="J169" s="102"/>
      <c r="K169" s="102"/>
      <c r="L169" s="120"/>
      <c r="M169" s="61"/>
      <c r="N169" s="62"/>
      <c r="O169" s="60"/>
      <c r="P169" s="27"/>
      <c r="Q169" s="27"/>
      <c r="R169" s="27"/>
    </row>
    <row r="170" spans="2:18" ht="20.100000000000001" customHeight="1">
      <c r="B170" s="210"/>
      <c r="C170" s="211"/>
      <c r="D170" s="212"/>
      <c r="E170" s="213"/>
      <c r="F170" s="61"/>
      <c r="G170" s="101">
        <f t="shared" si="7"/>
        <v>0</v>
      </c>
      <c r="H170" s="102"/>
      <c r="I170" s="102"/>
      <c r="J170" s="102"/>
      <c r="K170" s="102"/>
      <c r="L170" s="120"/>
      <c r="M170" s="61"/>
      <c r="N170" s="62"/>
      <c r="O170" s="60"/>
      <c r="P170" s="27"/>
      <c r="Q170" s="27"/>
      <c r="R170" s="27"/>
    </row>
    <row r="171" spans="2:18" ht="20.100000000000001" customHeight="1">
      <c r="B171" s="210"/>
      <c r="C171" s="211"/>
      <c r="D171" s="212"/>
      <c r="E171" s="213"/>
      <c r="F171" s="61"/>
      <c r="G171" s="101">
        <f t="shared" si="7"/>
        <v>0</v>
      </c>
      <c r="H171" s="102"/>
      <c r="I171" s="102"/>
      <c r="J171" s="102"/>
      <c r="K171" s="102"/>
      <c r="L171" s="120"/>
      <c r="M171" s="61"/>
      <c r="N171" s="62"/>
      <c r="O171" s="60"/>
      <c r="P171" s="27"/>
      <c r="Q171" s="27"/>
      <c r="R171" s="27"/>
    </row>
    <row r="172" spans="2:18" ht="20.100000000000001" customHeight="1">
      <c r="B172" s="210"/>
      <c r="C172" s="211"/>
      <c r="D172" s="212"/>
      <c r="E172" s="213"/>
      <c r="F172" s="61"/>
      <c r="G172" s="101">
        <f t="shared" si="7"/>
        <v>0</v>
      </c>
      <c r="H172" s="102"/>
      <c r="I172" s="102"/>
      <c r="J172" s="102"/>
      <c r="K172" s="102"/>
      <c r="L172" s="120"/>
      <c r="M172" s="61"/>
      <c r="N172" s="62"/>
      <c r="O172" s="60"/>
      <c r="P172" s="27"/>
      <c r="Q172" s="27"/>
      <c r="R172" s="27"/>
    </row>
    <row r="173" spans="2:18" ht="20.100000000000001" customHeight="1">
      <c r="B173" s="210"/>
      <c r="C173" s="211"/>
      <c r="D173" s="212"/>
      <c r="E173" s="213"/>
      <c r="F173" s="61"/>
      <c r="G173" s="101">
        <f t="shared" si="7"/>
        <v>0</v>
      </c>
      <c r="H173" s="102"/>
      <c r="I173" s="102"/>
      <c r="J173" s="102"/>
      <c r="K173" s="102"/>
      <c r="L173" s="120"/>
      <c r="M173" s="61"/>
      <c r="N173" s="62"/>
      <c r="O173" s="60"/>
      <c r="P173" s="27"/>
      <c r="Q173" s="27"/>
      <c r="R173" s="27"/>
    </row>
    <row r="174" spans="2:18" ht="20.100000000000001" customHeight="1">
      <c r="B174" s="210"/>
      <c r="C174" s="211"/>
      <c r="D174" s="212"/>
      <c r="E174" s="213"/>
      <c r="F174" s="61"/>
      <c r="G174" s="101">
        <f t="shared" si="7"/>
        <v>0</v>
      </c>
      <c r="H174" s="102"/>
      <c r="I174" s="102"/>
      <c r="J174" s="102"/>
      <c r="K174" s="102"/>
      <c r="L174" s="120"/>
      <c r="M174" s="61"/>
      <c r="N174" s="62"/>
      <c r="O174" s="60"/>
      <c r="P174" s="27"/>
      <c r="Q174" s="27"/>
      <c r="R174" s="27"/>
    </row>
    <row r="175" spans="2:18" ht="20.100000000000001" customHeight="1">
      <c r="B175" s="210"/>
      <c r="C175" s="211"/>
      <c r="D175" s="212"/>
      <c r="E175" s="213"/>
      <c r="F175" s="61"/>
      <c r="G175" s="101">
        <f t="shared" si="7"/>
        <v>0</v>
      </c>
      <c r="H175" s="102"/>
      <c r="I175" s="102"/>
      <c r="J175" s="102"/>
      <c r="K175" s="102"/>
      <c r="L175" s="120"/>
      <c r="M175" s="61"/>
      <c r="N175" s="62"/>
      <c r="O175" s="60"/>
      <c r="P175" s="27"/>
      <c r="Q175" s="27"/>
      <c r="R175" s="27"/>
    </row>
    <row r="176" spans="2:18" ht="20.100000000000001" customHeight="1">
      <c r="B176" s="210"/>
      <c r="C176" s="211"/>
      <c r="D176" s="212"/>
      <c r="E176" s="213"/>
      <c r="F176" s="61"/>
      <c r="G176" s="101">
        <f t="shared" si="7"/>
        <v>0</v>
      </c>
      <c r="H176" s="102"/>
      <c r="I176" s="102"/>
      <c r="J176" s="102"/>
      <c r="K176" s="102"/>
      <c r="L176" s="120"/>
      <c r="M176" s="61"/>
      <c r="N176" s="62"/>
      <c r="O176" s="60"/>
      <c r="P176" s="27"/>
      <c r="Q176" s="27"/>
      <c r="R176" s="27"/>
    </row>
    <row r="177" spans="2:18" ht="20.100000000000001" customHeight="1">
      <c r="B177" s="210"/>
      <c r="C177" s="211"/>
      <c r="D177" s="212"/>
      <c r="E177" s="213"/>
      <c r="F177" s="61"/>
      <c r="G177" s="101">
        <f t="shared" si="7"/>
        <v>0</v>
      </c>
      <c r="H177" s="102"/>
      <c r="I177" s="102"/>
      <c r="J177" s="102"/>
      <c r="K177" s="102"/>
      <c r="L177" s="120"/>
      <c r="M177" s="61"/>
      <c r="N177" s="62"/>
      <c r="O177" s="60"/>
      <c r="P177" s="27"/>
      <c r="Q177" s="27"/>
      <c r="R177" s="27"/>
    </row>
    <row r="178" spans="2:18" ht="20.100000000000001" customHeight="1">
      <c r="B178" s="210"/>
      <c r="C178" s="211"/>
      <c r="D178" s="212"/>
      <c r="E178" s="213"/>
      <c r="F178" s="61"/>
      <c r="G178" s="101">
        <f t="shared" si="7"/>
        <v>0</v>
      </c>
      <c r="H178" s="102"/>
      <c r="I178" s="102"/>
      <c r="J178" s="102"/>
      <c r="K178" s="102"/>
      <c r="L178" s="120"/>
      <c r="M178" s="61"/>
      <c r="N178" s="62"/>
      <c r="O178" s="60"/>
      <c r="P178" s="27"/>
      <c r="Q178" s="27"/>
      <c r="R178" s="27"/>
    </row>
    <row r="179" spans="2:18" ht="20.100000000000001" customHeight="1">
      <c r="B179" s="234"/>
      <c r="C179" s="235"/>
      <c r="D179" s="236"/>
      <c r="E179" s="237"/>
      <c r="F179" s="63"/>
      <c r="G179" s="103">
        <f t="shared" si="7"/>
        <v>0</v>
      </c>
      <c r="H179" s="104"/>
      <c r="I179" s="104"/>
      <c r="J179" s="104"/>
      <c r="K179" s="104"/>
      <c r="L179" s="121"/>
      <c r="M179" s="63"/>
      <c r="N179" s="64"/>
      <c r="O179" s="60"/>
      <c r="P179" s="27"/>
      <c r="Q179" s="27"/>
      <c r="R179" s="27"/>
    </row>
    <row r="180" spans="2:18" ht="20.100000000000001" customHeight="1" thickBot="1">
      <c r="B180" s="249"/>
      <c r="C180" s="250"/>
      <c r="D180" s="251"/>
      <c r="E180" s="252"/>
      <c r="F180" s="65" t="s">
        <v>64</v>
      </c>
      <c r="G180" s="105">
        <f>G148+SUM(G151:G179)</f>
        <v>0</v>
      </c>
      <c r="H180" s="105">
        <f>H148+SUM(H151:H179)</f>
        <v>0</v>
      </c>
      <c r="I180" s="105">
        <f>I148+SUM(I151:I179)</f>
        <v>0</v>
      </c>
      <c r="J180" s="105">
        <f>J148+SUM(J151:J179)</f>
        <v>0</v>
      </c>
      <c r="K180" s="105">
        <f>K148+SUM(K151:K179)</f>
        <v>0</v>
      </c>
      <c r="L180" s="66"/>
      <c r="M180" s="66"/>
      <c r="N180" s="67"/>
      <c r="O180" s="68"/>
      <c r="P180" s="27"/>
      <c r="Q180" s="27"/>
      <c r="R180" s="27"/>
    </row>
    <row r="181" spans="2:18" ht="20.100000000000001" customHeight="1">
      <c r="B181" s="73"/>
      <c r="C181" s="73"/>
      <c r="D181" s="73"/>
      <c r="E181" s="73"/>
      <c r="P181" s="27"/>
      <c r="Q181" s="27"/>
      <c r="R181" s="27"/>
    </row>
    <row r="182" spans="2:18" ht="20.100000000000001" customHeight="1">
      <c r="P182" s="27"/>
      <c r="Q182" s="27"/>
      <c r="R182" s="27"/>
    </row>
    <row r="183" spans="2:18" ht="20.100000000000001" customHeight="1" thickBot="1">
      <c r="B183" s="47" t="s">
        <v>65</v>
      </c>
      <c r="C183" s="47"/>
      <c r="D183" s="47"/>
      <c r="E183" s="47"/>
      <c r="F183" s="47"/>
      <c r="G183" s="47"/>
      <c r="H183" s="47"/>
      <c r="I183" s="47"/>
      <c r="J183" s="47"/>
      <c r="K183" s="47"/>
      <c r="L183" s="47"/>
      <c r="M183" s="47"/>
      <c r="N183" s="46" t="s">
        <v>34</v>
      </c>
      <c r="O183" s="29"/>
      <c r="P183" s="27"/>
      <c r="Q183" s="27"/>
      <c r="R183" s="27"/>
    </row>
    <row r="184" spans="2:18" ht="20.100000000000001" customHeight="1">
      <c r="B184" s="227"/>
      <c r="C184" s="228"/>
      <c r="D184" s="229"/>
      <c r="E184" s="230"/>
      <c r="F184" s="69" t="s">
        <v>64</v>
      </c>
      <c r="G184" s="106">
        <f t="shared" ref="G184:K184" si="8">G180</f>
        <v>0</v>
      </c>
      <c r="H184" s="106">
        <f t="shared" si="8"/>
        <v>0</v>
      </c>
      <c r="I184" s="106">
        <f t="shared" si="8"/>
        <v>0</v>
      </c>
      <c r="J184" s="106">
        <f t="shared" si="8"/>
        <v>0</v>
      </c>
      <c r="K184" s="106">
        <f t="shared" si="8"/>
        <v>0</v>
      </c>
      <c r="L184" s="70"/>
      <c r="M184" s="70"/>
      <c r="N184" s="71"/>
      <c r="O184" s="68"/>
      <c r="P184" s="27"/>
      <c r="Q184" s="27"/>
      <c r="R184" s="27"/>
    </row>
    <row r="185" spans="2:18" ht="20.100000000000001" customHeight="1">
      <c r="B185" s="231" t="s">
        <v>70</v>
      </c>
      <c r="C185" s="232"/>
      <c r="D185" s="233" t="s">
        <v>59</v>
      </c>
      <c r="E185" s="232"/>
      <c r="F185" s="244" t="s">
        <v>60</v>
      </c>
      <c r="G185" s="244" t="s">
        <v>71</v>
      </c>
      <c r="H185" s="245" t="s">
        <v>72</v>
      </c>
      <c r="I185" s="246"/>
      <c r="J185" s="246"/>
      <c r="K185" s="247"/>
      <c r="L185" s="244" t="s">
        <v>61</v>
      </c>
      <c r="M185" s="244"/>
      <c r="N185" s="248"/>
      <c r="O185" s="72"/>
      <c r="P185" s="27"/>
      <c r="Q185" s="27"/>
      <c r="R185" s="27"/>
    </row>
    <row r="186" spans="2:18" ht="20.100000000000001" customHeight="1">
      <c r="B186" s="217"/>
      <c r="C186" s="218"/>
      <c r="D186" s="220"/>
      <c r="E186" s="218"/>
      <c r="F186" s="222"/>
      <c r="G186" s="222"/>
      <c r="H186" s="55" t="s">
        <v>73</v>
      </c>
      <c r="I186" s="55" t="s">
        <v>74</v>
      </c>
      <c r="J186" s="55" t="s">
        <v>75</v>
      </c>
      <c r="K186" s="55" t="s">
        <v>56</v>
      </c>
      <c r="L186" s="55" t="s">
        <v>62</v>
      </c>
      <c r="M186" s="55" t="s">
        <v>63</v>
      </c>
      <c r="N186" s="56" t="s">
        <v>56</v>
      </c>
      <c r="O186" s="72"/>
      <c r="P186" s="27"/>
      <c r="Q186" s="27"/>
      <c r="R186" s="27"/>
    </row>
    <row r="187" spans="2:18" ht="20.100000000000001" customHeight="1">
      <c r="B187" s="206"/>
      <c r="C187" s="207"/>
      <c r="D187" s="208"/>
      <c r="E187" s="209"/>
      <c r="F187" s="57"/>
      <c r="G187" s="99">
        <f>SUM(H187:K187)</f>
        <v>0</v>
      </c>
      <c r="H187" s="100"/>
      <c r="I187" s="100"/>
      <c r="J187" s="100"/>
      <c r="K187" s="100"/>
      <c r="L187" s="58"/>
      <c r="M187" s="57"/>
      <c r="N187" s="59"/>
      <c r="O187" s="60"/>
      <c r="P187" s="27"/>
      <c r="Q187" s="27"/>
      <c r="R187" s="27"/>
    </row>
    <row r="188" spans="2:18" ht="20.100000000000001" customHeight="1">
      <c r="B188" s="210"/>
      <c r="C188" s="211"/>
      <c r="D188" s="212"/>
      <c r="E188" s="213"/>
      <c r="F188" s="61"/>
      <c r="G188" s="101">
        <f t="shared" ref="G188:G215" si="9">SUM(H188:K188)</f>
        <v>0</v>
      </c>
      <c r="H188" s="102"/>
      <c r="I188" s="102"/>
      <c r="J188" s="102"/>
      <c r="K188" s="102"/>
      <c r="L188" s="120"/>
      <c r="M188" s="61"/>
      <c r="N188" s="62"/>
      <c r="O188" s="60"/>
      <c r="P188" s="27"/>
      <c r="Q188" s="27"/>
      <c r="R188" s="27"/>
    </row>
    <row r="189" spans="2:18" ht="20.100000000000001" customHeight="1">
      <c r="B189" s="210"/>
      <c r="C189" s="211"/>
      <c r="D189" s="212"/>
      <c r="E189" s="213"/>
      <c r="F189" s="61"/>
      <c r="G189" s="101">
        <f t="shared" si="9"/>
        <v>0</v>
      </c>
      <c r="H189" s="102"/>
      <c r="I189" s="102"/>
      <c r="J189" s="102"/>
      <c r="K189" s="102"/>
      <c r="L189" s="120"/>
      <c r="M189" s="61"/>
      <c r="N189" s="62"/>
      <c r="O189" s="60"/>
      <c r="P189" s="27"/>
      <c r="Q189" s="27"/>
      <c r="R189" s="27"/>
    </row>
    <row r="190" spans="2:18" ht="20.100000000000001" customHeight="1">
      <c r="B190" s="210"/>
      <c r="C190" s="211"/>
      <c r="D190" s="212"/>
      <c r="E190" s="213"/>
      <c r="F190" s="61"/>
      <c r="G190" s="101">
        <f t="shared" si="9"/>
        <v>0</v>
      </c>
      <c r="H190" s="102"/>
      <c r="I190" s="102"/>
      <c r="J190" s="102"/>
      <c r="K190" s="102"/>
      <c r="L190" s="120"/>
      <c r="M190" s="61"/>
      <c r="N190" s="62"/>
      <c r="O190" s="60"/>
      <c r="P190" s="27"/>
      <c r="Q190" s="27"/>
      <c r="R190" s="27"/>
    </row>
    <row r="191" spans="2:18" ht="20.100000000000001" customHeight="1">
      <c r="B191" s="210"/>
      <c r="C191" s="211"/>
      <c r="D191" s="212"/>
      <c r="E191" s="213"/>
      <c r="F191" s="61"/>
      <c r="G191" s="101">
        <f t="shared" si="9"/>
        <v>0</v>
      </c>
      <c r="H191" s="102"/>
      <c r="I191" s="102"/>
      <c r="J191" s="102"/>
      <c r="K191" s="102"/>
      <c r="L191" s="120"/>
      <c r="M191" s="61"/>
      <c r="N191" s="62"/>
      <c r="O191" s="60"/>
      <c r="P191" s="27"/>
      <c r="Q191" s="27"/>
      <c r="R191" s="27"/>
    </row>
    <row r="192" spans="2:18" ht="20.100000000000001" customHeight="1">
      <c r="B192" s="210"/>
      <c r="C192" s="211"/>
      <c r="D192" s="212"/>
      <c r="E192" s="213"/>
      <c r="F192" s="61"/>
      <c r="G192" s="101">
        <f t="shared" si="9"/>
        <v>0</v>
      </c>
      <c r="H192" s="102"/>
      <c r="I192" s="102"/>
      <c r="J192" s="102"/>
      <c r="K192" s="102"/>
      <c r="L192" s="120"/>
      <c r="M192" s="61"/>
      <c r="N192" s="62"/>
      <c r="O192" s="60"/>
      <c r="P192" s="27"/>
      <c r="Q192" s="27"/>
      <c r="R192" s="27"/>
    </row>
    <row r="193" spans="2:18" ht="20.100000000000001" customHeight="1">
      <c r="B193" s="210"/>
      <c r="C193" s="211"/>
      <c r="D193" s="212"/>
      <c r="E193" s="213"/>
      <c r="F193" s="61"/>
      <c r="G193" s="101">
        <f t="shared" si="9"/>
        <v>0</v>
      </c>
      <c r="H193" s="102"/>
      <c r="I193" s="102"/>
      <c r="J193" s="102"/>
      <c r="K193" s="102"/>
      <c r="L193" s="120"/>
      <c r="M193" s="61"/>
      <c r="N193" s="62"/>
      <c r="O193" s="60"/>
      <c r="P193" s="27"/>
      <c r="Q193" s="27"/>
      <c r="R193" s="27"/>
    </row>
    <row r="194" spans="2:18" ht="20.100000000000001" customHeight="1">
      <c r="B194" s="210"/>
      <c r="C194" s="211"/>
      <c r="D194" s="212"/>
      <c r="E194" s="213"/>
      <c r="F194" s="61"/>
      <c r="G194" s="101">
        <f t="shared" si="9"/>
        <v>0</v>
      </c>
      <c r="H194" s="102"/>
      <c r="I194" s="102"/>
      <c r="J194" s="102"/>
      <c r="K194" s="102"/>
      <c r="L194" s="120"/>
      <c r="M194" s="61"/>
      <c r="N194" s="62"/>
      <c r="O194" s="60"/>
      <c r="P194" s="27"/>
      <c r="Q194" s="27"/>
      <c r="R194" s="27"/>
    </row>
    <row r="195" spans="2:18" ht="20.100000000000001" customHeight="1">
      <c r="B195" s="210"/>
      <c r="C195" s="211"/>
      <c r="D195" s="212"/>
      <c r="E195" s="213"/>
      <c r="F195" s="61"/>
      <c r="G195" s="101">
        <f t="shared" si="9"/>
        <v>0</v>
      </c>
      <c r="H195" s="102"/>
      <c r="I195" s="102"/>
      <c r="J195" s="102"/>
      <c r="K195" s="102"/>
      <c r="L195" s="120"/>
      <c r="M195" s="61"/>
      <c r="N195" s="62"/>
      <c r="O195" s="60"/>
      <c r="P195" s="27"/>
      <c r="Q195" s="27"/>
      <c r="R195" s="27"/>
    </row>
    <row r="196" spans="2:18" ht="20.100000000000001" customHeight="1">
      <c r="B196" s="210"/>
      <c r="C196" s="211"/>
      <c r="D196" s="212"/>
      <c r="E196" s="213"/>
      <c r="F196" s="61"/>
      <c r="G196" s="101">
        <f t="shared" si="9"/>
        <v>0</v>
      </c>
      <c r="H196" s="102"/>
      <c r="I196" s="102"/>
      <c r="J196" s="102"/>
      <c r="K196" s="102"/>
      <c r="L196" s="120"/>
      <c r="M196" s="61"/>
      <c r="N196" s="62"/>
      <c r="O196" s="60"/>
      <c r="P196" s="27"/>
      <c r="Q196" s="27"/>
      <c r="R196" s="27"/>
    </row>
    <row r="197" spans="2:18" ht="20.100000000000001" customHeight="1">
      <c r="B197" s="210"/>
      <c r="C197" s="211"/>
      <c r="D197" s="212"/>
      <c r="E197" s="213"/>
      <c r="F197" s="61"/>
      <c r="G197" s="101">
        <f t="shared" si="9"/>
        <v>0</v>
      </c>
      <c r="H197" s="102"/>
      <c r="I197" s="102"/>
      <c r="J197" s="102"/>
      <c r="K197" s="102"/>
      <c r="L197" s="120"/>
      <c r="M197" s="61"/>
      <c r="N197" s="62"/>
      <c r="O197" s="60"/>
      <c r="P197" s="27"/>
      <c r="Q197" s="27"/>
      <c r="R197" s="27"/>
    </row>
    <row r="198" spans="2:18" ht="20.100000000000001" customHeight="1">
      <c r="B198" s="210"/>
      <c r="C198" s="211"/>
      <c r="D198" s="212"/>
      <c r="E198" s="213"/>
      <c r="F198" s="61"/>
      <c r="G198" s="101">
        <f t="shared" si="9"/>
        <v>0</v>
      </c>
      <c r="H198" s="102"/>
      <c r="I198" s="102"/>
      <c r="J198" s="102"/>
      <c r="K198" s="102"/>
      <c r="L198" s="120"/>
      <c r="M198" s="61"/>
      <c r="N198" s="62"/>
      <c r="O198" s="60"/>
      <c r="P198" s="27"/>
      <c r="Q198" s="27"/>
      <c r="R198" s="27"/>
    </row>
    <row r="199" spans="2:18" ht="20.100000000000001" customHeight="1">
      <c r="B199" s="210"/>
      <c r="C199" s="211"/>
      <c r="D199" s="212"/>
      <c r="E199" s="213"/>
      <c r="F199" s="61"/>
      <c r="G199" s="101">
        <f t="shared" si="9"/>
        <v>0</v>
      </c>
      <c r="H199" s="102"/>
      <c r="I199" s="102"/>
      <c r="J199" s="102"/>
      <c r="K199" s="102"/>
      <c r="L199" s="120"/>
      <c r="M199" s="61"/>
      <c r="N199" s="62"/>
      <c r="O199" s="60"/>
      <c r="P199" s="27"/>
      <c r="Q199" s="27"/>
      <c r="R199" s="27"/>
    </row>
    <row r="200" spans="2:18" ht="20.100000000000001" customHeight="1">
      <c r="B200" s="210"/>
      <c r="C200" s="211"/>
      <c r="D200" s="212"/>
      <c r="E200" s="213"/>
      <c r="F200" s="61"/>
      <c r="G200" s="101">
        <f t="shared" si="9"/>
        <v>0</v>
      </c>
      <c r="H200" s="102"/>
      <c r="I200" s="102"/>
      <c r="J200" s="102"/>
      <c r="K200" s="102"/>
      <c r="L200" s="120"/>
      <c r="M200" s="61"/>
      <c r="N200" s="62"/>
      <c r="O200" s="60"/>
      <c r="P200" s="27"/>
      <c r="Q200" s="27"/>
      <c r="R200" s="27"/>
    </row>
    <row r="201" spans="2:18" ht="20.100000000000001" customHeight="1">
      <c r="B201" s="210"/>
      <c r="C201" s="211"/>
      <c r="D201" s="212"/>
      <c r="E201" s="213"/>
      <c r="F201" s="61"/>
      <c r="G201" s="101">
        <f t="shared" si="9"/>
        <v>0</v>
      </c>
      <c r="H201" s="102"/>
      <c r="I201" s="102"/>
      <c r="J201" s="102"/>
      <c r="K201" s="102"/>
      <c r="L201" s="120"/>
      <c r="M201" s="61"/>
      <c r="N201" s="62"/>
      <c r="O201" s="60"/>
      <c r="P201" s="27"/>
      <c r="Q201" s="27"/>
      <c r="R201" s="27"/>
    </row>
    <row r="202" spans="2:18" ht="20.100000000000001" customHeight="1">
      <c r="B202" s="210"/>
      <c r="C202" s="211"/>
      <c r="D202" s="212"/>
      <c r="E202" s="213"/>
      <c r="F202" s="61"/>
      <c r="G202" s="101">
        <f t="shared" si="9"/>
        <v>0</v>
      </c>
      <c r="H202" s="102"/>
      <c r="I202" s="102"/>
      <c r="J202" s="102"/>
      <c r="K202" s="102"/>
      <c r="L202" s="120"/>
      <c r="M202" s="61"/>
      <c r="N202" s="62"/>
      <c r="O202" s="60"/>
      <c r="P202" s="27"/>
      <c r="Q202" s="27"/>
      <c r="R202" s="27"/>
    </row>
    <row r="203" spans="2:18" ht="20.100000000000001" customHeight="1">
      <c r="B203" s="210"/>
      <c r="C203" s="211"/>
      <c r="D203" s="212"/>
      <c r="E203" s="213"/>
      <c r="F203" s="61"/>
      <c r="G203" s="101">
        <f t="shared" si="9"/>
        <v>0</v>
      </c>
      <c r="H203" s="102"/>
      <c r="I203" s="102"/>
      <c r="J203" s="102"/>
      <c r="K203" s="102"/>
      <c r="L203" s="120"/>
      <c r="M203" s="61"/>
      <c r="N203" s="62"/>
      <c r="O203" s="60"/>
      <c r="P203" s="27"/>
      <c r="Q203" s="27"/>
      <c r="R203" s="27"/>
    </row>
    <row r="204" spans="2:18" ht="20.100000000000001" customHeight="1">
      <c r="B204" s="210"/>
      <c r="C204" s="211"/>
      <c r="D204" s="212"/>
      <c r="E204" s="213"/>
      <c r="F204" s="61"/>
      <c r="G204" s="101">
        <f t="shared" si="9"/>
        <v>0</v>
      </c>
      <c r="H204" s="102"/>
      <c r="I204" s="102"/>
      <c r="J204" s="102"/>
      <c r="K204" s="102"/>
      <c r="L204" s="120"/>
      <c r="M204" s="61"/>
      <c r="N204" s="62"/>
      <c r="O204" s="60"/>
      <c r="P204" s="27"/>
      <c r="Q204" s="27"/>
      <c r="R204" s="27"/>
    </row>
    <row r="205" spans="2:18" ht="20.100000000000001" customHeight="1">
      <c r="B205" s="210"/>
      <c r="C205" s="211"/>
      <c r="D205" s="212"/>
      <c r="E205" s="213"/>
      <c r="F205" s="61"/>
      <c r="G205" s="101">
        <f t="shared" si="9"/>
        <v>0</v>
      </c>
      <c r="H205" s="102"/>
      <c r="I205" s="102"/>
      <c r="J205" s="102"/>
      <c r="K205" s="102"/>
      <c r="L205" s="120"/>
      <c r="M205" s="61"/>
      <c r="N205" s="62"/>
      <c r="O205" s="60"/>
      <c r="P205" s="27"/>
      <c r="Q205" s="27"/>
      <c r="R205" s="27"/>
    </row>
    <row r="206" spans="2:18" ht="20.100000000000001" customHeight="1">
      <c r="B206" s="210"/>
      <c r="C206" s="211"/>
      <c r="D206" s="212"/>
      <c r="E206" s="213"/>
      <c r="F206" s="61"/>
      <c r="G206" s="101">
        <f t="shared" si="9"/>
        <v>0</v>
      </c>
      <c r="H206" s="102"/>
      <c r="I206" s="102"/>
      <c r="J206" s="102"/>
      <c r="K206" s="102"/>
      <c r="L206" s="120"/>
      <c r="M206" s="61"/>
      <c r="N206" s="62"/>
      <c r="O206" s="60"/>
      <c r="P206" s="27"/>
      <c r="Q206" s="27"/>
      <c r="R206" s="27"/>
    </row>
    <row r="207" spans="2:18" ht="20.100000000000001" customHeight="1">
      <c r="B207" s="210"/>
      <c r="C207" s="211"/>
      <c r="D207" s="212"/>
      <c r="E207" s="213"/>
      <c r="F207" s="61"/>
      <c r="G207" s="101">
        <f t="shared" si="9"/>
        <v>0</v>
      </c>
      <c r="H207" s="102"/>
      <c r="I207" s="102"/>
      <c r="J207" s="102"/>
      <c r="K207" s="102"/>
      <c r="L207" s="120"/>
      <c r="M207" s="61"/>
      <c r="N207" s="62"/>
      <c r="O207" s="60"/>
      <c r="P207" s="27"/>
      <c r="Q207" s="27"/>
      <c r="R207" s="27"/>
    </row>
    <row r="208" spans="2:18" ht="20.100000000000001" customHeight="1">
      <c r="B208" s="210"/>
      <c r="C208" s="211"/>
      <c r="D208" s="212"/>
      <c r="E208" s="213"/>
      <c r="F208" s="61"/>
      <c r="G208" s="101">
        <f t="shared" si="9"/>
        <v>0</v>
      </c>
      <c r="H208" s="102"/>
      <c r="I208" s="102"/>
      <c r="J208" s="102"/>
      <c r="K208" s="102"/>
      <c r="L208" s="120"/>
      <c r="M208" s="61"/>
      <c r="N208" s="62"/>
      <c r="O208" s="60"/>
      <c r="P208" s="27"/>
      <c r="Q208" s="27"/>
      <c r="R208" s="27"/>
    </row>
    <row r="209" spans="2:18" ht="20.100000000000001" customHeight="1">
      <c r="B209" s="210"/>
      <c r="C209" s="211"/>
      <c r="D209" s="212"/>
      <c r="E209" s="213"/>
      <c r="F209" s="61"/>
      <c r="G209" s="101">
        <f t="shared" si="9"/>
        <v>0</v>
      </c>
      <c r="H209" s="102"/>
      <c r="I209" s="102"/>
      <c r="J209" s="102"/>
      <c r="K209" s="102"/>
      <c r="L209" s="120"/>
      <c r="M209" s="61"/>
      <c r="N209" s="62"/>
      <c r="O209" s="60"/>
      <c r="P209" s="27"/>
      <c r="Q209" s="27"/>
      <c r="R209" s="27"/>
    </row>
    <row r="210" spans="2:18" ht="20.100000000000001" customHeight="1">
      <c r="B210" s="210"/>
      <c r="C210" s="211"/>
      <c r="D210" s="212"/>
      <c r="E210" s="213"/>
      <c r="F210" s="61"/>
      <c r="G210" s="101">
        <f t="shared" si="9"/>
        <v>0</v>
      </c>
      <c r="H210" s="102"/>
      <c r="I210" s="102"/>
      <c r="J210" s="102"/>
      <c r="K210" s="102"/>
      <c r="L210" s="120"/>
      <c r="M210" s="61"/>
      <c r="N210" s="62"/>
      <c r="O210" s="60"/>
      <c r="P210" s="27"/>
      <c r="Q210" s="27"/>
      <c r="R210" s="27"/>
    </row>
    <row r="211" spans="2:18" ht="20.100000000000001" customHeight="1">
      <c r="B211" s="210"/>
      <c r="C211" s="211"/>
      <c r="D211" s="212"/>
      <c r="E211" s="213"/>
      <c r="F211" s="61"/>
      <c r="G211" s="101">
        <f t="shared" si="9"/>
        <v>0</v>
      </c>
      <c r="H211" s="102"/>
      <c r="I211" s="102"/>
      <c r="J211" s="102"/>
      <c r="K211" s="102"/>
      <c r="L211" s="120"/>
      <c r="M211" s="61"/>
      <c r="N211" s="62"/>
      <c r="O211" s="60"/>
      <c r="P211" s="27"/>
      <c r="Q211" s="27"/>
      <c r="R211" s="27"/>
    </row>
    <row r="212" spans="2:18" ht="20.100000000000001" customHeight="1">
      <c r="B212" s="210"/>
      <c r="C212" s="211"/>
      <c r="D212" s="212"/>
      <c r="E212" s="213"/>
      <c r="F212" s="61"/>
      <c r="G212" s="101">
        <f t="shared" si="9"/>
        <v>0</v>
      </c>
      <c r="H212" s="102"/>
      <c r="I212" s="102"/>
      <c r="J212" s="102"/>
      <c r="K212" s="102"/>
      <c r="L212" s="120"/>
      <c r="M212" s="61"/>
      <c r="N212" s="62"/>
      <c r="O212" s="60"/>
      <c r="P212" s="27"/>
      <c r="Q212" s="27"/>
      <c r="R212" s="27"/>
    </row>
    <row r="213" spans="2:18" ht="20.100000000000001" customHeight="1">
      <c r="B213" s="210"/>
      <c r="C213" s="211"/>
      <c r="D213" s="212"/>
      <c r="E213" s="213"/>
      <c r="F213" s="61"/>
      <c r="G213" s="101">
        <f t="shared" si="9"/>
        <v>0</v>
      </c>
      <c r="H213" s="102"/>
      <c r="I213" s="102"/>
      <c r="J213" s="102"/>
      <c r="K213" s="102"/>
      <c r="L213" s="120"/>
      <c r="M213" s="61"/>
      <c r="N213" s="62"/>
      <c r="O213" s="60"/>
      <c r="P213" s="27"/>
      <c r="Q213" s="27"/>
      <c r="R213" s="27"/>
    </row>
    <row r="214" spans="2:18" ht="20.100000000000001" customHeight="1">
      <c r="B214" s="210"/>
      <c r="C214" s="211"/>
      <c r="D214" s="212"/>
      <c r="E214" s="213"/>
      <c r="F214" s="61"/>
      <c r="G214" s="101">
        <f t="shared" si="9"/>
        <v>0</v>
      </c>
      <c r="H214" s="102"/>
      <c r="I214" s="102"/>
      <c r="J214" s="102"/>
      <c r="K214" s="102"/>
      <c r="L214" s="120"/>
      <c r="M214" s="61"/>
      <c r="N214" s="62"/>
      <c r="O214" s="60"/>
      <c r="P214" s="27"/>
      <c r="Q214" s="27"/>
      <c r="R214" s="27"/>
    </row>
    <row r="215" spans="2:18" ht="20.100000000000001" customHeight="1">
      <c r="B215" s="234"/>
      <c r="C215" s="235"/>
      <c r="D215" s="236"/>
      <c r="E215" s="237"/>
      <c r="F215" s="63"/>
      <c r="G215" s="103">
        <f t="shared" si="9"/>
        <v>0</v>
      </c>
      <c r="H215" s="104"/>
      <c r="I215" s="104"/>
      <c r="J215" s="104"/>
      <c r="K215" s="104"/>
      <c r="L215" s="121"/>
      <c r="M215" s="63"/>
      <c r="N215" s="64"/>
      <c r="O215" s="60"/>
      <c r="P215" s="27"/>
      <c r="Q215" s="27"/>
      <c r="R215" s="27"/>
    </row>
    <row r="216" spans="2:18" ht="20.100000000000001" customHeight="1" thickBot="1">
      <c r="B216" s="249"/>
      <c r="C216" s="250"/>
      <c r="D216" s="251"/>
      <c r="E216" s="252"/>
      <c r="F216" s="65" t="s">
        <v>64</v>
      </c>
      <c r="G216" s="105">
        <f>G184+SUM(G187:G215)</f>
        <v>0</v>
      </c>
      <c r="H216" s="105">
        <f>H184+SUM(H187:H215)</f>
        <v>0</v>
      </c>
      <c r="I216" s="105">
        <f>I184+SUM(I187:I215)</f>
        <v>0</v>
      </c>
      <c r="J216" s="105">
        <f>J184+SUM(J187:J215)</f>
        <v>0</v>
      </c>
      <c r="K216" s="105">
        <f>K184+SUM(K187:K215)</f>
        <v>0</v>
      </c>
      <c r="L216" s="66"/>
      <c r="M216" s="66"/>
      <c r="N216" s="67"/>
      <c r="O216" s="68"/>
      <c r="P216" s="27"/>
      <c r="Q216" s="27"/>
      <c r="R216" s="27"/>
    </row>
    <row r="217" spans="2:18" ht="20.100000000000001" customHeight="1">
      <c r="B217" s="73"/>
      <c r="C217" s="73"/>
      <c r="D217" s="73"/>
      <c r="E217" s="73"/>
      <c r="P217" s="27"/>
      <c r="Q217" s="27"/>
      <c r="R217" s="27"/>
    </row>
    <row r="218" spans="2:18" ht="20.100000000000001" customHeight="1">
      <c r="P218" s="27"/>
      <c r="Q218" s="27"/>
      <c r="R218" s="27"/>
    </row>
    <row r="219" spans="2:18" ht="20.100000000000001" customHeight="1" thickBot="1">
      <c r="B219" s="47" t="s">
        <v>65</v>
      </c>
      <c r="C219" s="47"/>
      <c r="D219" s="47"/>
      <c r="E219" s="47"/>
      <c r="F219" s="47"/>
      <c r="G219" s="47"/>
      <c r="H219" s="47"/>
      <c r="I219" s="47"/>
      <c r="J219" s="47"/>
      <c r="K219" s="47"/>
      <c r="L219" s="47"/>
      <c r="M219" s="47"/>
      <c r="N219" s="46" t="s">
        <v>34</v>
      </c>
      <c r="O219" s="29"/>
      <c r="P219" s="27"/>
      <c r="Q219" s="27"/>
      <c r="R219" s="27"/>
    </row>
    <row r="220" spans="2:18" ht="20.100000000000001" customHeight="1">
      <c r="B220" s="227"/>
      <c r="C220" s="228"/>
      <c r="D220" s="229"/>
      <c r="E220" s="230"/>
      <c r="F220" s="69" t="s">
        <v>64</v>
      </c>
      <c r="G220" s="106">
        <f t="shared" ref="G220:K220" si="10">G216</f>
        <v>0</v>
      </c>
      <c r="H220" s="106">
        <f t="shared" si="10"/>
        <v>0</v>
      </c>
      <c r="I220" s="106">
        <f t="shared" si="10"/>
        <v>0</v>
      </c>
      <c r="J220" s="106">
        <f t="shared" si="10"/>
        <v>0</v>
      </c>
      <c r="K220" s="106">
        <f t="shared" si="10"/>
        <v>0</v>
      </c>
      <c r="L220" s="70"/>
      <c r="M220" s="70"/>
      <c r="N220" s="71"/>
      <c r="O220" s="68"/>
      <c r="P220" s="27"/>
      <c r="Q220" s="27"/>
      <c r="R220" s="27"/>
    </row>
    <row r="221" spans="2:18" ht="20.100000000000001" customHeight="1">
      <c r="B221" s="231" t="s">
        <v>70</v>
      </c>
      <c r="C221" s="232"/>
      <c r="D221" s="233" t="s">
        <v>59</v>
      </c>
      <c r="E221" s="232"/>
      <c r="F221" s="244" t="s">
        <v>60</v>
      </c>
      <c r="G221" s="244" t="s">
        <v>71</v>
      </c>
      <c r="H221" s="245" t="s">
        <v>72</v>
      </c>
      <c r="I221" s="246"/>
      <c r="J221" s="246"/>
      <c r="K221" s="247"/>
      <c r="L221" s="244" t="s">
        <v>61</v>
      </c>
      <c r="M221" s="244"/>
      <c r="N221" s="248"/>
      <c r="O221" s="72"/>
      <c r="P221" s="27"/>
      <c r="Q221" s="27"/>
      <c r="R221" s="27"/>
    </row>
    <row r="222" spans="2:18" ht="20.100000000000001" customHeight="1">
      <c r="B222" s="217"/>
      <c r="C222" s="218"/>
      <c r="D222" s="220"/>
      <c r="E222" s="218"/>
      <c r="F222" s="222"/>
      <c r="G222" s="222"/>
      <c r="H222" s="55" t="s">
        <v>73</v>
      </c>
      <c r="I222" s="55" t="s">
        <v>74</v>
      </c>
      <c r="J222" s="55" t="s">
        <v>75</v>
      </c>
      <c r="K222" s="55" t="s">
        <v>56</v>
      </c>
      <c r="L222" s="55" t="s">
        <v>62</v>
      </c>
      <c r="M222" s="55" t="s">
        <v>63</v>
      </c>
      <c r="N222" s="56" t="s">
        <v>56</v>
      </c>
      <c r="O222" s="72"/>
      <c r="P222" s="27"/>
      <c r="Q222" s="27"/>
      <c r="R222" s="27"/>
    </row>
    <row r="223" spans="2:18" ht="20.100000000000001" customHeight="1">
      <c r="B223" s="206"/>
      <c r="C223" s="207"/>
      <c r="D223" s="208"/>
      <c r="E223" s="209"/>
      <c r="F223" s="57"/>
      <c r="G223" s="99">
        <f>SUM(H223:K223)</f>
        <v>0</v>
      </c>
      <c r="H223" s="100"/>
      <c r="I223" s="100"/>
      <c r="J223" s="100"/>
      <c r="K223" s="100"/>
      <c r="L223" s="58"/>
      <c r="M223" s="57"/>
      <c r="N223" s="59"/>
      <c r="O223" s="60"/>
      <c r="P223" s="27"/>
      <c r="Q223" s="27"/>
      <c r="R223" s="27"/>
    </row>
    <row r="224" spans="2:18" ht="20.100000000000001" customHeight="1">
      <c r="B224" s="210"/>
      <c r="C224" s="211"/>
      <c r="D224" s="212"/>
      <c r="E224" s="213"/>
      <c r="F224" s="61"/>
      <c r="G224" s="101">
        <f t="shared" ref="G224:G251" si="11">SUM(H224:K224)</f>
        <v>0</v>
      </c>
      <c r="H224" s="102"/>
      <c r="I224" s="102"/>
      <c r="J224" s="102"/>
      <c r="K224" s="102"/>
      <c r="L224" s="120"/>
      <c r="M224" s="61"/>
      <c r="N224" s="62"/>
      <c r="O224" s="60"/>
      <c r="P224" s="27"/>
      <c r="Q224" s="27"/>
      <c r="R224" s="27"/>
    </row>
    <row r="225" spans="2:18" ht="20.100000000000001" customHeight="1">
      <c r="B225" s="210"/>
      <c r="C225" s="211"/>
      <c r="D225" s="212"/>
      <c r="E225" s="213"/>
      <c r="F225" s="61"/>
      <c r="G225" s="101">
        <f t="shared" si="11"/>
        <v>0</v>
      </c>
      <c r="H225" s="102"/>
      <c r="I225" s="102"/>
      <c r="J225" s="102"/>
      <c r="K225" s="102"/>
      <c r="L225" s="120"/>
      <c r="M225" s="61"/>
      <c r="N225" s="62"/>
      <c r="O225" s="60"/>
      <c r="P225" s="27"/>
      <c r="Q225" s="27"/>
      <c r="R225" s="27"/>
    </row>
    <row r="226" spans="2:18" ht="20.100000000000001" customHeight="1">
      <c r="B226" s="210"/>
      <c r="C226" s="211"/>
      <c r="D226" s="212"/>
      <c r="E226" s="213"/>
      <c r="F226" s="61"/>
      <c r="G226" s="101">
        <f t="shared" si="11"/>
        <v>0</v>
      </c>
      <c r="H226" s="102"/>
      <c r="I226" s="102"/>
      <c r="J226" s="102"/>
      <c r="K226" s="102"/>
      <c r="L226" s="120"/>
      <c r="M226" s="61"/>
      <c r="N226" s="62"/>
      <c r="O226" s="60"/>
      <c r="P226" s="27"/>
      <c r="Q226" s="27"/>
      <c r="R226" s="27"/>
    </row>
    <row r="227" spans="2:18" ht="20.100000000000001" customHeight="1">
      <c r="B227" s="210"/>
      <c r="C227" s="211"/>
      <c r="D227" s="212"/>
      <c r="E227" s="213"/>
      <c r="F227" s="61"/>
      <c r="G227" s="101">
        <f t="shared" si="11"/>
        <v>0</v>
      </c>
      <c r="H227" s="102"/>
      <c r="I227" s="102"/>
      <c r="J227" s="102"/>
      <c r="K227" s="102"/>
      <c r="L227" s="120"/>
      <c r="M227" s="61"/>
      <c r="N227" s="62"/>
      <c r="O227" s="60"/>
      <c r="P227" s="27"/>
      <c r="Q227" s="27"/>
      <c r="R227" s="27"/>
    </row>
    <row r="228" spans="2:18" ht="20.100000000000001" customHeight="1">
      <c r="B228" s="210"/>
      <c r="C228" s="211"/>
      <c r="D228" s="212"/>
      <c r="E228" s="213"/>
      <c r="F228" s="61"/>
      <c r="G228" s="101">
        <f t="shared" si="11"/>
        <v>0</v>
      </c>
      <c r="H228" s="102"/>
      <c r="I228" s="102"/>
      <c r="J228" s="102"/>
      <c r="K228" s="102"/>
      <c r="L228" s="120"/>
      <c r="M228" s="61"/>
      <c r="N228" s="62"/>
      <c r="O228" s="60"/>
      <c r="P228" s="27"/>
      <c r="Q228" s="27"/>
      <c r="R228" s="27"/>
    </row>
    <row r="229" spans="2:18" ht="20.100000000000001" customHeight="1">
      <c r="B229" s="210"/>
      <c r="C229" s="211"/>
      <c r="D229" s="212"/>
      <c r="E229" s="213"/>
      <c r="F229" s="61"/>
      <c r="G229" s="101">
        <f t="shared" si="11"/>
        <v>0</v>
      </c>
      <c r="H229" s="102"/>
      <c r="I229" s="102"/>
      <c r="J229" s="102"/>
      <c r="K229" s="102"/>
      <c r="L229" s="120"/>
      <c r="M229" s="61"/>
      <c r="N229" s="62"/>
      <c r="O229" s="60"/>
      <c r="P229" s="27"/>
      <c r="Q229" s="27"/>
      <c r="R229" s="27"/>
    </row>
    <row r="230" spans="2:18" ht="20.100000000000001" customHeight="1">
      <c r="B230" s="210"/>
      <c r="C230" s="211"/>
      <c r="D230" s="212"/>
      <c r="E230" s="213"/>
      <c r="F230" s="61"/>
      <c r="G230" s="101">
        <f t="shared" si="11"/>
        <v>0</v>
      </c>
      <c r="H230" s="102"/>
      <c r="I230" s="102"/>
      <c r="J230" s="102"/>
      <c r="K230" s="102"/>
      <c r="L230" s="120"/>
      <c r="M230" s="61"/>
      <c r="N230" s="62"/>
      <c r="O230" s="60"/>
      <c r="P230" s="27"/>
      <c r="Q230" s="27"/>
      <c r="R230" s="27"/>
    </row>
    <row r="231" spans="2:18" ht="20.100000000000001" customHeight="1">
      <c r="B231" s="210"/>
      <c r="C231" s="211"/>
      <c r="D231" s="212"/>
      <c r="E231" s="213"/>
      <c r="F231" s="61"/>
      <c r="G231" s="101">
        <f t="shared" si="11"/>
        <v>0</v>
      </c>
      <c r="H231" s="102"/>
      <c r="I231" s="102"/>
      <c r="J231" s="102"/>
      <c r="K231" s="102"/>
      <c r="L231" s="120"/>
      <c r="M231" s="61"/>
      <c r="N231" s="62"/>
      <c r="O231" s="60"/>
      <c r="P231" s="27"/>
      <c r="Q231" s="27"/>
      <c r="R231" s="27"/>
    </row>
    <row r="232" spans="2:18" ht="20.100000000000001" customHeight="1">
      <c r="B232" s="210"/>
      <c r="C232" s="211"/>
      <c r="D232" s="212"/>
      <c r="E232" s="213"/>
      <c r="F232" s="61"/>
      <c r="G232" s="101">
        <f t="shared" si="11"/>
        <v>0</v>
      </c>
      <c r="H232" s="102"/>
      <c r="I232" s="102"/>
      <c r="J232" s="102"/>
      <c r="K232" s="102"/>
      <c r="L232" s="120"/>
      <c r="M232" s="61"/>
      <c r="N232" s="62"/>
      <c r="O232" s="60"/>
      <c r="P232" s="27"/>
      <c r="Q232" s="27"/>
      <c r="R232" s="27"/>
    </row>
    <row r="233" spans="2:18" ht="20.100000000000001" customHeight="1">
      <c r="B233" s="210"/>
      <c r="C233" s="211"/>
      <c r="D233" s="212"/>
      <c r="E233" s="213"/>
      <c r="F233" s="61"/>
      <c r="G233" s="101">
        <f t="shared" si="11"/>
        <v>0</v>
      </c>
      <c r="H233" s="102"/>
      <c r="I233" s="102"/>
      <c r="J233" s="102"/>
      <c r="K233" s="102"/>
      <c r="L233" s="120"/>
      <c r="M233" s="61"/>
      <c r="N233" s="62"/>
      <c r="O233" s="60"/>
      <c r="P233" s="27"/>
      <c r="Q233" s="27"/>
      <c r="R233" s="27"/>
    </row>
    <row r="234" spans="2:18" ht="20.100000000000001" customHeight="1">
      <c r="B234" s="210"/>
      <c r="C234" s="211"/>
      <c r="D234" s="212"/>
      <c r="E234" s="213"/>
      <c r="F234" s="61"/>
      <c r="G234" s="101">
        <f t="shared" si="11"/>
        <v>0</v>
      </c>
      <c r="H234" s="102"/>
      <c r="I234" s="102"/>
      <c r="J234" s="102"/>
      <c r="K234" s="102"/>
      <c r="L234" s="120"/>
      <c r="M234" s="61"/>
      <c r="N234" s="62"/>
      <c r="O234" s="60"/>
      <c r="P234" s="27"/>
      <c r="Q234" s="27"/>
      <c r="R234" s="27"/>
    </row>
    <row r="235" spans="2:18" ht="20.100000000000001" customHeight="1">
      <c r="B235" s="210"/>
      <c r="C235" s="211"/>
      <c r="D235" s="212"/>
      <c r="E235" s="213"/>
      <c r="F235" s="61"/>
      <c r="G235" s="101">
        <f t="shared" si="11"/>
        <v>0</v>
      </c>
      <c r="H235" s="102"/>
      <c r="I235" s="102"/>
      <c r="J235" s="102"/>
      <c r="K235" s="102"/>
      <c r="L235" s="120"/>
      <c r="M235" s="61"/>
      <c r="N235" s="62"/>
      <c r="O235" s="60"/>
      <c r="P235" s="27"/>
      <c r="Q235" s="27"/>
      <c r="R235" s="27"/>
    </row>
    <row r="236" spans="2:18" ht="20.100000000000001" customHeight="1">
      <c r="B236" s="210"/>
      <c r="C236" s="211"/>
      <c r="D236" s="212"/>
      <c r="E236" s="213"/>
      <c r="F236" s="61"/>
      <c r="G236" s="101">
        <f t="shared" si="11"/>
        <v>0</v>
      </c>
      <c r="H236" s="102"/>
      <c r="I236" s="102"/>
      <c r="J236" s="102"/>
      <c r="K236" s="102"/>
      <c r="L236" s="120"/>
      <c r="M236" s="61"/>
      <c r="N236" s="62"/>
      <c r="O236" s="60"/>
      <c r="P236" s="27"/>
      <c r="Q236" s="27"/>
      <c r="R236" s="27"/>
    </row>
    <row r="237" spans="2:18" ht="20.100000000000001" customHeight="1">
      <c r="B237" s="210"/>
      <c r="C237" s="211"/>
      <c r="D237" s="212"/>
      <c r="E237" s="213"/>
      <c r="F237" s="61"/>
      <c r="G237" s="101">
        <f t="shared" si="11"/>
        <v>0</v>
      </c>
      <c r="H237" s="102"/>
      <c r="I237" s="102"/>
      <c r="J237" s="102"/>
      <c r="K237" s="102"/>
      <c r="L237" s="120"/>
      <c r="M237" s="61"/>
      <c r="N237" s="62"/>
      <c r="O237" s="60"/>
      <c r="P237" s="27"/>
      <c r="Q237" s="27"/>
      <c r="R237" s="27"/>
    </row>
    <row r="238" spans="2:18" ht="20.100000000000001" customHeight="1">
      <c r="B238" s="210"/>
      <c r="C238" s="211"/>
      <c r="D238" s="212"/>
      <c r="E238" s="213"/>
      <c r="F238" s="61"/>
      <c r="G238" s="101">
        <f t="shared" si="11"/>
        <v>0</v>
      </c>
      <c r="H238" s="102"/>
      <c r="I238" s="102"/>
      <c r="J238" s="102"/>
      <c r="K238" s="102"/>
      <c r="L238" s="120"/>
      <c r="M238" s="61"/>
      <c r="N238" s="62"/>
      <c r="O238" s="60"/>
      <c r="P238" s="27"/>
      <c r="Q238" s="27"/>
      <c r="R238" s="27"/>
    </row>
    <row r="239" spans="2:18" ht="20.100000000000001" customHeight="1">
      <c r="B239" s="210"/>
      <c r="C239" s="211"/>
      <c r="D239" s="212"/>
      <c r="E239" s="213"/>
      <c r="F239" s="61"/>
      <c r="G239" s="101">
        <f t="shared" si="11"/>
        <v>0</v>
      </c>
      <c r="H239" s="102"/>
      <c r="I239" s="102"/>
      <c r="J239" s="102"/>
      <c r="K239" s="102"/>
      <c r="L239" s="120"/>
      <c r="M239" s="61"/>
      <c r="N239" s="62"/>
      <c r="O239" s="60"/>
      <c r="P239" s="27"/>
      <c r="Q239" s="27"/>
      <c r="R239" s="27"/>
    </row>
    <row r="240" spans="2:18" ht="20.100000000000001" customHeight="1">
      <c r="B240" s="210"/>
      <c r="C240" s="211"/>
      <c r="D240" s="212"/>
      <c r="E240" s="213"/>
      <c r="F240" s="61"/>
      <c r="G240" s="101">
        <f t="shared" si="11"/>
        <v>0</v>
      </c>
      <c r="H240" s="102"/>
      <c r="I240" s="102"/>
      <c r="J240" s="102"/>
      <c r="K240" s="102"/>
      <c r="L240" s="120"/>
      <c r="M240" s="61"/>
      <c r="N240" s="62"/>
      <c r="O240" s="60"/>
      <c r="P240" s="27"/>
      <c r="Q240" s="27"/>
      <c r="R240" s="27"/>
    </row>
    <row r="241" spans="2:18" ht="20.100000000000001" customHeight="1">
      <c r="B241" s="210"/>
      <c r="C241" s="211"/>
      <c r="D241" s="212"/>
      <c r="E241" s="213"/>
      <c r="F241" s="61"/>
      <c r="G241" s="101">
        <f t="shared" si="11"/>
        <v>0</v>
      </c>
      <c r="H241" s="102"/>
      <c r="I241" s="102"/>
      <c r="J241" s="102"/>
      <c r="K241" s="102"/>
      <c r="L241" s="120"/>
      <c r="M241" s="61"/>
      <c r="N241" s="62"/>
      <c r="O241" s="60"/>
      <c r="P241" s="27"/>
      <c r="Q241" s="27"/>
      <c r="R241" s="27"/>
    </row>
    <row r="242" spans="2:18" ht="20.100000000000001" customHeight="1">
      <c r="B242" s="210"/>
      <c r="C242" s="211"/>
      <c r="D242" s="212"/>
      <c r="E242" s="213"/>
      <c r="F242" s="61"/>
      <c r="G242" s="101">
        <f t="shared" si="11"/>
        <v>0</v>
      </c>
      <c r="H242" s="102"/>
      <c r="I242" s="102"/>
      <c r="J242" s="102"/>
      <c r="K242" s="102"/>
      <c r="L242" s="120"/>
      <c r="M242" s="61"/>
      <c r="N242" s="62"/>
      <c r="O242" s="60"/>
      <c r="P242" s="27"/>
      <c r="Q242" s="27"/>
      <c r="R242" s="27"/>
    </row>
    <row r="243" spans="2:18" ht="20.100000000000001" customHeight="1">
      <c r="B243" s="210"/>
      <c r="C243" s="211"/>
      <c r="D243" s="212"/>
      <c r="E243" s="213"/>
      <c r="F243" s="61"/>
      <c r="G243" s="101">
        <f t="shared" si="11"/>
        <v>0</v>
      </c>
      <c r="H243" s="102"/>
      <c r="I243" s="102"/>
      <c r="J243" s="102"/>
      <c r="K243" s="102"/>
      <c r="L243" s="120"/>
      <c r="M243" s="61"/>
      <c r="N243" s="62"/>
      <c r="O243" s="60"/>
      <c r="P243" s="27"/>
      <c r="Q243" s="27"/>
      <c r="R243" s="27"/>
    </row>
    <row r="244" spans="2:18" ht="20.100000000000001" customHeight="1">
      <c r="B244" s="210"/>
      <c r="C244" s="211"/>
      <c r="D244" s="212"/>
      <c r="E244" s="213"/>
      <c r="F244" s="61"/>
      <c r="G244" s="101">
        <f t="shared" si="11"/>
        <v>0</v>
      </c>
      <c r="H244" s="102"/>
      <c r="I244" s="102"/>
      <c r="J244" s="102"/>
      <c r="K244" s="102"/>
      <c r="L244" s="120"/>
      <c r="M244" s="61"/>
      <c r="N244" s="62"/>
      <c r="O244" s="60"/>
      <c r="P244" s="27"/>
      <c r="Q244" s="27"/>
      <c r="R244" s="27"/>
    </row>
    <row r="245" spans="2:18" ht="20.100000000000001" customHeight="1">
      <c r="B245" s="210"/>
      <c r="C245" s="211"/>
      <c r="D245" s="212"/>
      <c r="E245" s="213"/>
      <c r="F245" s="61"/>
      <c r="G245" s="101">
        <f t="shared" si="11"/>
        <v>0</v>
      </c>
      <c r="H245" s="102"/>
      <c r="I245" s="102"/>
      <c r="J245" s="102"/>
      <c r="K245" s="102"/>
      <c r="L245" s="120"/>
      <c r="M245" s="61"/>
      <c r="N245" s="62"/>
      <c r="O245" s="60"/>
      <c r="P245" s="27"/>
      <c r="Q245" s="27"/>
      <c r="R245" s="27"/>
    </row>
    <row r="246" spans="2:18" ht="20.100000000000001" customHeight="1">
      <c r="B246" s="210"/>
      <c r="C246" s="211"/>
      <c r="D246" s="212"/>
      <c r="E246" s="213"/>
      <c r="F246" s="61"/>
      <c r="G246" s="101">
        <f t="shared" si="11"/>
        <v>0</v>
      </c>
      <c r="H246" s="102"/>
      <c r="I246" s="102"/>
      <c r="J246" s="102"/>
      <c r="K246" s="102"/>
      <c r="L246" s="120"/>
      <c r="M246" s="61"/>
      <c r="N246" s="62"/>
      <c r="O246" s="60"/>
      <c r="P246" s="27"/>
      <c r="Q246" s="27"/>
      <c r="R246" s="27"/>
    </row>
    <row r="247" spans="2:18" ht="20.100000000000001" customHeight="1">
      <c r="B247" s="210"/>
      <c r="C247" s="211"/>
      <c r="D247" s="212"/>
      <c r="E247" s="213"/>
      <c r="F247" s="61"/>
      <c r="G247" s="101">
        <f t="shared" si="11"/>
        <v>0</v>
      </c>
      <c r="H247" s="102"/>
      <c r="I247" s="102"/>
      <c r="J247" s="102"/>
      <c r="K247" s="102"/>
      <c r="L247" s="120"/>
      <c r="M247" s="61"/>
      <c r="N247" s="62"/>
      <c r="O247" s="60"/>
      <c r="P247" s="27"/>
      <c r="Q247" s="27"/>
      <c r="R247" s="27"/>
    </row>
    <row r="248" spans="2:18" ht="20.100000000000001" customHeight="1">
      <c r="B248" s="210"/>
      <c r="C248" s="211"/>
      <c r="D248" s="212"/>
      <c r="E248" s="213"/>
      <c r="F248" s="61"/>
      <c r="G248" s="101">
        <f t="shared" si="11"/>
        <v>0</v>
      </c>
      <c r="H248" s="102"/>
      <c r="I248" s="102"/>
      <c r="J248" s="102"/>
      <c r="K248" s="102"/>
      <c r="L248" s="120"/>
      <c r="M248" s="61"/>
      <c r="N248" s="62"/>
      <c r="O248" s="60"/>
      <c r="P248" s="27"/>
      <c r="Q248" s="27"/>
      <c r="R248" s="27"/>
    </row>
    <row r="249" spans="2:18" ht="20.100000000000001" customHeight="1">
      <c r="B249" s="210"/>
      <c r="C249" s="211"/>
      <c r="D249" s="212"/>
      <c r="E249" s="213"/>
      <c r="F249" s="61"/>
      <c r="G249" s="101">
        <f t="shared" si="11"/>
        <v>0</v>
      </c>
      <c r="H249" s="102"/>
      <c r="I249" s="102"/>
      <c r="J249" s="102"/>
      <c r="K249" s="102"/>
      <c r="L249" s="120"/>
      <c r="M249" s="61"/>
      <c r="N249" s="62"/>
      <c r="O249" s="60"/>
      <c r="P249" s="27"/>
      <c r="Q249" s="27"/>
      <c r="R249" s="27"/>
    </row>
    <row r="250" spans="2:18" ht="20.100000000000001" customHeight="1">
      <c r="B250" s="210"/>
      <c r="C250" s="211"/>
      <c r="D250" s="212"/>
      <c r="E250" s="213"/>
      <c r="F250" s="61"/>
      <c r="G250" s="101">
        <f t="shared" si="11"/>
        <v>0</v>
      </c>
      <c r="H250" s="102"/>
      <c r="I250" s="102"/>
      <c r="J250" s="102"/>
      <c r="K250" s="102"/>
      <c r="L250" s="120"/>
      <c r="M250" s="61"/>
      <c r="N250" s="62"/>
      <c r="O250" s="60"/>
      <c r="P250" s="27"/>
      <c r="Q250" s="27"/>
      <c r="R250" s="27"/>
    </row>
    <row r="251" spans="2:18" ht="20.100000000000001" customHeight="1">
      <c r="B251" s="234"/>
      <c r="C251" s="235"/>
      <c r="D251" s="236"/>
      <c r="E251" s="237"/>
      <c r="F251" s="63"/>
      <c r="G251" s="103">
        <f t="shared" si="11"/>
        <v>0</v>
      </c>
      <c r="H251" s="104"/>
      <c r="I251" s="104"/>
      <c r="J251" s="104"/>
      <c r="K251" s="104"/>
      <c r="L251" s="121"/>
      <c r="M251" s="63"/>
      <c r="N251" s="64"/>
      <c r="O251" s="60"/>
      <c r="P251" s="27"/>
      <c r="Q251" s="27"/>
      <c r="R251" s="27"/>
    </row>
    <row r="252" spans="2:18" ht="20.100000000000001" customHeight="1" thickBot="1">
      <c r="B252" s="249"/>
      <c r="C252" s="250"/>
      <c r="D252" s="251"/>
      <c r="E252" s="252"/>
      <c r="F252" s="65" t="s">
        <v>64</v>
      </c>
      <c r="G252" s="105">
        <f>G220+SUM(G223:G251)</f>
        <v>0</v>
      </c>
      <c r="H252" s="105">
        <f>H220+SUM(H223:H251)</f>
        <v>0</v>
      </c>
      <c r="I252" s="105">
        <f>I220+SUM(I223:I251)</f>
        <v>0</v>
      </c>
      <c r="J252" s="105">
        <f>J220+SUM(J223:J251)</f>
        <v>0</v>
      </c>
      <c r="K252" s="105">
        <f>K220+SUM(K223:K251)</f>
        <v>0</v>
      </c>
      <c r="L252" s="66"/>
      <c r="M252" s="66"/>
      <c r="N252" s="67"/>
      <c r="O252" s="68"/>
      <c r="P252" s="27"/>
      <c r="Q252" s="27"/>
      <c r="R252" s="27"/>
    </row>
    <row r="253" spans="2:18" ht="20.100000000000001" customHeight="1">
      <c r="B253" s="73"/>
      <c r="C253" s="73"/>
      <c r="D253" s="73"/>
      <c r="E253" s="73"/>
      <c r="P253" s="27"/>
      <c r="Q253" s="27"/>
      <c r="R253" s="27"/>
    </row>
    <row r="254" spans="2:18" ht="20.100000000000001" customHeight="1">
      <c r="P254" s="27"/>
      <c r="Q254" s="27"/>
      <c r="R254" s="27"/>
    </row>
    <row r="255" spans="2:18" ht="20.100000000000001" customHeight="1" thickBot="1">
      <c r="B255" s="47" t="s">
        <v>65</v>
      </c>
      <c r="C255" s="47"/>
      <c r="D255" s="47"/>
      <c r="E255" s="47"/>
      <c r="F255" s="47"/>
      <c r="G255" s="47"/>
      <c r="H255" s="47"/>
      <c r="I255" s="47"/>
      <c r="J255" s="47"/>
      <c r="K255" s="47"/>
      <c r="L255" s="47"/>
      <c r="M255" s="47"/>
      <c r="N255" s="46" t="s">
        <v>34</v>
      </c>
      <c r="O255" s="29"/>
      <c r="P255" s="27"/>
      <c r="Q255" s="27"/>
      <c r="R255" s="27"/>
    </row>
    <row r="256" spans="2:18" ht="20.100000000000001" customHeight="1">
      <c r="B256" s="227"/>
      <c r="C256" s="228"/>
      <c r="D256" s="229"/>
      <c r="E256" s="230"/>
      <c r="F256" s="69" t="s">
        <v>64</v>
      </c>
      <c r="G256" s="106">
        <f t="shared" ref="G256:K256" si="12">G252</f>
        <v>0</v>
      </c>
      <c r="H256" s="106">
        <f t="shared" si="12"/>
        <v>0</v>
      </c>
      <c r="I256" s="106">
        <f t="shared" si="12"/>
        <v>0</v>
      </c>
      <c r="J256" s="106">
        <f t="shared" si="12"/>
        <v>0</v>
      </c>
      <c r="K256" s="106">
        <f t="shared" si="12"/>
        <v>0</v>
      </c>
      <c r="L256" s="70"/>
      <c r="M256" s="70"/>
      <c r="N256" s="71"/>
      <c r="O256" s="68"/>
      <c r="P256" s="27"/>
      <c r="Q256" s="27"/>
      <c r="R256" s="27"/>
    </row>
    <row r="257" spans="2:18" ht="20.100000000000001" customHeight="1">
      <c r="B257" s="231" t="s">
        <v>70</v>
      </c>
      <c r="C257" s="232"/>
      <c r="D257" s="233" t="s">
        <v>59</v>
      </c>
      <c r="E257" s="232"/>
      <c r="F257" s="244" t="s">
        <v>60</v>
      </c>
      <c r="G257" s="244" t="s">
        <v>71</v>
      </c>
      <c r="H257" s="245" t="s">
        <v>72</v>
      </c>
      <c r="I257" s="246"/>
      <c r="J257" s="246"/>
      <c r="K257" s="247"/>
      <c r="L257" s="244" t="s">
        <v>61</v>
      </c>
      <c r="M257" s="244"/>
      <c r="N257" s="248"/>
      <c r="O257" s="72"/>
      <c r="P257" s="27"/>
      <c r="Q257" s="27"/>
      <c r="R257" s="27"/>
    </row>
    <row r="258" spans="2:18" ht="20.100000000000001" customHeight="1">
      <c r="B258" s="217"/>
      <c r="C258" s="218"/>
      <c r="D258" s="220"/>
      <c r="E258" s="218"/>
      <c r="F258" s="222"/>
      <c r="G258" s="222"/>
      <c r="H258" s="55" t="s">
        <v>73</v>
      </c>
      <c r="I258" s="55" t="s">
        <v>74</v>
      </c>
      <c r="J258" s="55" t="s">
        <v>75</v>
      </c>
      <c r="K258" s="55" t="s">
        <v>56</v>
      </c>
      <c r="L258" s="55" t="s">
        <v>62</v>
      </c>
      <c r="M258" s="55" t="s">
        <v>63</v>
      </c>
      <c r="N258" s="56" t="s">
        <v>56</v>
      </c>
      <c r="O258" s="72"/>
      <c r="P258" s="27"/>
      <c r="Q258" s="27"/>
      <c r="R258" s="27"/>
    </row>
    <row r="259" spans="2:18" ht="20.100000000000001" customHeight="1">
      <c r="B259" s="206"/>
      <c r="C259" s="207"/>
      <c r="D259" s="208"/>
      <c r="E259" s="209"/>
      <c r="F259" s="57"/>
      <c r="G259" s="99">
        <f>SUM(H259:K259)</f>
        <v>0</v>
      </c>
      <c r="H259" s="100"/>
      <c r="I259" s="100"/>
      <c r="J259" s="100"/>
      <c r="K259" s="100"/>
      <c r="L259" s="58"/>
      <c r="M259" s="57"/>
      <c r="N259" s="59"/>
      <c r="O259" s="60"/>
      <c r="P259" s="27"/>
      <c r="Q259" s="27"/>
      <c r="R259" s="27"/>
    </row>
    <row r="260" spans="2:18" ht="20.100000000000001" customHeight="1">
      <c r="B260" s="210"/>
      <c r="C260" s="211"/>
      <c r="D260" s="212"/>
      <c r="E260" s="213"/>
      <c r="F260" s="61"/>
      <c r="G260" s="101">
        <f t="shared" ref="G260:G287" si="13">SUM(H260:K260)</f>
        <v>0</v>
      </c>
      <c r="H260" s="102"/>
      <c r="I260" s="102"/>
      <c r="J260" s="102"/>
      <c r="K260" s="102"/>
      <c r="L260" s="120"/>
      <c r="M260" s="61"/>
      <c r="N260" s="62"/>
      <c r="O260" s="60"/>
      <c r="P260" s="27"/>
      <c r="Q260" s="27"/>
      <c r="R260" s="27"/>
    </row>
    <row r="261" spans="2:18" ht="20.100000000000001" customHeight="1">
      <c r="B261" s="210"/>
      <c r="C261" s="211"/>
      <c r="D261" s="212"/>
      <c r="E261" s="213"/>
      <c r="F261" s="61"/>
      <c r="G261" s="101">
        <f t="shared" si="13"/>
        <v>0</v>
      </c>
      <c r="H261" s="102"/>
      <c r="I261" s="102"/>
      <c r="J261" s="102"/>
      <c r="K261" s="102"/>
      <c r="L261" s="120"/>
      <c r="M261" s="61"/>
      <c r="N261" s="62"/>
      <c r="O261" s="60"/>
      <c r="P261" s="27"/>
      <c r="Q261" s="27"/>
      <c r="R261" s="27"/>
    </row>
    <row r="262" spans="2:18" ht="20.100000000000001" customHeight="1">
      <c r="B262" s="210"/>
      <c r="C262" s="211"/>
      <c r="D262" s="212"/>
      <c r="E262" s="213"/>
      <c r="F262" s="61"/>
      <c r="G262" s="101">
        <f t="shared" si="13"/>
        <v>0</v>
      </c>
      <c r="H262" s="102"/>
      <c r="I262" s="102"/>
      <c r="J262" s="102"/>
      <c r="K262" s="102"/>
      <c r="L262" s="120"/>
      <c r="M262" s="61"/>
      <c r="N262" s="62"/>
      <c r="O262" s="60"/>
      <c r="P262" s="27"/>
      <c r="Q262" s="27"/>
      <c r="R262" s="27"/>
    </row>
    <row r="263" spans="2:18" ht="20.100000000000001" customHeight="1">
      <c r="B263" s="210"/>
      <c r="C263" s="211"/>
      <c r="D263" s="212"/>
      <c r="E263" s="213"/>
      <c r="F263" s="61"/>
      <c r="G263" s="101">
        <f t="shared" si="13"/>
        <v>0</v>
      </c>
      <c r="H263" s="102"/>
      <c r="I263" s="102"/>
      <c r="J263" s="102"/>
      <c r="K263" s="102"/>
      <c r="L263" s="120"/>
      <c r="M263" s="61"/>
      <c r="N263" s="62"/>
      <c r="O263" s="60"/>
      <c r="P263" s="27"/>
      <c r="Q263" s="27"/>
      <c r="R263" s="27"/>
    </row>
    <row r="264" spans="2:18" ht="20.100000000000001" customHeight="1">
      <c r="B264" s="210"/>
      <c r="C264" s="211"/>
      <c r="D264" s="212"/>
      <c r="E264" s="213"/>
      <c r="F264" s="61"/>
      <c r="G264" s="101">
        <f t="shared" si="13"/>
        <v>0</v>
      </c>
      <c r="H264" s="102"/>
      <c r="I264" s="102"/>
      <c r="J264" s="102"/>
      <c r="K264" s="102"/>
      <c r="L264" s="120"/>
      <c r="M264" s="61"/>
      <c r="N264" s="62"/>
      <c r="O264" s="60"/>
      <c r="P264" s="27"/>
      <c r="Q264" s="27"/>
      <c r="R264" s="27"/>
    </row>
    <row r="265" spans="2:18" ht="20.100000000000001" customHeight="1">
      <c r="B265" s="210"/>
      <c r="C265" s="211"/>
      <c r="D265" s="212"/>
      <c r="E265" s="213"/>
      <c r="F265" s="61"/>
      <c r="G265" s="101">
        <f t="shared" si="13"/>
        <v>0</v>
      </c>
      <c r="H265" s="102"/>
      <c r="I265" s="102"/>
      <c r="J265" s="102"/>
      <c r="K265" s="102"/>
      <c r="L265" s="120"/>
      <c r="M265" s="61"/>
      <c r="N265" s="62"/>
      <c r="O265" s="60"/>
      <c r="P265" s="27"/>
      <c r="Q265" s="27"/>
      <c r="R265" s="27"/>
    </row>
    <row r="266" spans="2:18" ht="20.100000000000001" customHeight="1">
      <c r="B266" s="210"/>
      <c r="C266" s="211"/>
      <c r="D266" s="212"/>
      <c r="E266" s="213"/>
      <c r="F266" s="61"/>
      <c r="G266" s="101">
        <f t="shared" si="13"/>
        <v>0</v>
      </c>
      <c r="H266" s="102"/>
      <c r="I266" s="102"/>
      <c r="J266" s="102"/>
      <c r="K266" s="102"/>
      <c r="L266" s="120"/>
      <c r="M266" s="61"/>
      <c r="N266" s="62"/>
      <c r="O266" s="60"/>
      <c r="P266" s="27"/>
      <c r="Q266" s="27"/>
      <c r="R266" s="27"/>
    </row>
    <row r="267" spans="2:18" ht="20.100000000000001" customHeight="1">
      <c r="B267" s="210"/>
      <c r="C267" s="211"/>
      <c r="D267" s="212"/>
      <c r="E267" s="213"/>
      <c r="F267" s="61"/>
      <c r="G267" s="101">
        <f t="shared" si="13"/>
        <v>0</v>
      </c>
      <c r="H267" s="102"/>
      <c r="I267" s="102"/>
      <c r="J267" s="102"/>
      <c r="K267" s="102"/>
      <c r="L267" s="120"/>
      <c r="M267" s="61"/>
      <c r="N267" s="62"/>
      <c r="O267" s="60"/>
      <c r="P267" s="27"/>
      <c r="Q267" s="27"/>
      <c r="R267" s="27"/>
    </row>
    <row r="268" spans="2:18" ht="20.100000000000001" customHeight="1">
      <c r="B268" s="210"/>
      <c r="C268" s="211"/>
      <c r="D268" s="212"/>
      <c r="E268" s="213"/>
      <c r="F268" s="61"/>
      <c r="G268" s="101">
        <f t="shared" si="13"/>
        <v>0</v>
      </c>
      <c r="H268" s="102"/>
      <c r="I268" s="102"/>
      <c r="J268" s="102"/>
      <c r="K268" s="102"/>
      <c r="L268" s="120"/>
      <c r="M268" s="61"/>
      <c r="N268" s="62"/>
      <c r="O268" s="60"/>
      <c r="P268" s="27"/>
      <c r="Q268" s="27"/>
      <c r="R268" s="27"/>
    </row>
    <row r="269" spans="2:18" ht="20.100000000000001" customHeight="1">
      <c r="B269" s="210"/>
      <c r="C269" s="211"/>
      <c r="D269" s="212"/>
      <c r="E269" s="213"/>
      <c r="F269" s="61"/>
      <c r="G269" s="101">
        <f t="shared" si="13"/>
        <v>0</v>
      </c>
      <c r="H269" s="102"/>
      <c r="I269" s="102"/>
      <c r="J269" s="102"/>
      <c r="K269" s="102"/>
      <c r="L269" s="120"/>
      <c r="M269" s="61"/>
      <c r="N269" s="62"/>
      <c r="O269" s="60"/>
      <c r="P269" s="27"/>
      <c r="Q269" s="27"/>
      <c r="R269" s="27"/>
    </row>
    <row r="270" spans="2:18" ht="20.100000000000001" customHeight="1">
      <c r="B270" s="210"/>
      <c r="C270" s="211"/>
      <c r="D270" s="212"/>
      <c r="E270" s="213"/>
      <c r="F270" s="61"/>
      <c r="G270" s="101">
        <f t="shared" si="13"/>
        <v>0</v>
      </c>
      <c r="H270" s="102"/>
      <c r="I270" s="102"/>
      <c r="J270" s="102"/>
      <c r="K270" s="102"/>
      <c r="L270" s="120"/>
      <c r="M270" s="61"/>
      <c r="N270" s="62"/>
      <c r="O270" s="60"/>
      <c r="P270" s="27"/>
      <c r="Q270" s="27"/>
      <c r="R270" s="27"/>
    </row>
    <row r="271" spans="2:18" ht="20.100000000000001" customHeight="1">
      <c r="B271" s="210"/>
      <c r="C271" s="211"/>
      <c r="D271" s="212"/>
      <c r="E271" s="213"/>
      <c r="F271" s="61"/>
      <c r="G271" s="101">
        <f t="shared" si="13"/>
        <v>0</v>
      </c>
      <c r="H271" s="102"/>
      <c r="I271" s="102"/>
      <c r="J271" s="102"/>
      <c r="K271" s="102"/>
      <c r="L271" s="120"/>
      <c r="M271" s="61"/>
      <c r="N271" s="62"/>
      <c r="O271" s="60"/>
      <c r="P271" s="27"/>
      <c r="Q271" s="27"/>
      <c r="R271" s="27"/>
    </row>
    <row r="272" spans="2:18" ht="20.100000000000001" customHeight="1">
      <c r="B272" s="210"/>
      <c r="C272" s="211"/>
      <c r="D272" s="212"/>
      <c r="E272" s="213"/>
      <c r="F272" s="61"/>
      <c r="G272" s="101">
        <f t="shared" si="13"/>
        <v>0</v>
      </c>
      <c r="H272" s="102"/>
      <c r="I272" s="102"/>
      <c r="J272" s="102"/>
      <c r="K272" s="102"/>
      <c r="L272" s="120"/>
      <c r="M272" s="61"/>
      <c r="N272" s="62"/>
      <c r="O272" s="60"/>
      <c r="P272" s="27"/>
      <c r="Q272" s="27"/>
      <c r="R272" s="27"/>
    </row>
    <row r="273" spans="2:18" ht="20.100000000000001" customHeight="1">
      <c r="B273" s="210"/>
      <c r="C273" s="211"/>
      <c r="D273" s="212"/>
      <c r="E273" s="213"/>
      <c r="F273" s="61"/>
      <c r="G273" s="101">
        <f t="shared" si="13"/>
        <v>0</v>
      </c>
      <c r="H273" s="102"/>
      <c r="I273" s="102"/>
      <c r="J273" s="102"/>
      <c r="K273" s="102"/>
      <c r="L273" s="120"/>
      <c r="M273" s="61"/>
      <c r="N273" s="62"/>
      <c r="O273" s="60"/>
      <c r="P273" s="27"/>
      <c r="Q273" s="27"/>
      <c r="R273" s="27"/>
    </row>
    <row r="274" spans="2:18" ht="20.100000000000001" customHeight="1">
      <c r="B274" s="210"/>
      <c r="C274" s="211"/>
      <c r="D274" s="212"/>
      <c r="E274" s="213"/>
      <c r="F274" s="61"/>
      <c r="G274" s="101">
        <f t="shared" si="13"/>
        <v>0</v>
      </c>
      <c r="H274" s="102"/>
      <c r="I274" s="102"/>
      <c r="J274" s="102"/>
      <c r="K274" s="102"/>
      <c r="L274" s="120"/>
      <c r="M274" s="61"/>
      <c r="N274" s="62"/>
      <c r="O274" s="60"/>
      <c r="P274" s="27"/>
      <c r="Q274" s="27"/>
      <c r="R274" s="27"/>
    </row>
    <row r="275" spans="2:18" ht="20.100000000000001" customHeight="1">
      <c r="B275" s="210"/>
      <c r="C275" s="211"/>
      <c r="D275" s="212"/>
      <c r="E275" s="213"/>
      <c r="F275" s="61"/>
      <c r="G275" s="101">
        <f t="shared" si="13"/>
        <v>0</v>
      </c>
      <c r="H275" s="102"/>
      <c r="I275" s="102"/>
      <c r="J275" s="102"/>
      <c r="K275" s="102"/>
      <c r="L275" s="120"/>
      <c r="M275" s="61"/>
      <c r="N275" s="62"/>
      <c r="O275" s="60"/>
      <c r="P275" s="27"/>
      <c r="Q275" s="27"/>
      <c r="R275" s="27"/>
    </row>
    <row r="276" spans="2:18" ht="20.100000000000001" customHeight="1">
      <c r="B276" s="210"/>
      <c r="C276" s="211"/>
      <c r="D276" s="212"/>
      <c r="E276" s="213"/>
      <c r="F276" s="61"/>
      <c r="G276" s="101">
        <f t="shared" si="13"/>
        <v>0</v>
      </c>
      <c r="H276" s="102"/>
      <c r="I276" s="102"/>
      <c r="J276" s="102"/>
      <c r="K276" s="102"/>
      <c r="L276" s="120"/>
      <c r="M276" s="61"/>
      <c r="N276" s="62"/>
      <c r="O276" s="60"/>
      <c r="P276" s="27"/>
      <c r="Q276" s="27"/>
      <c r="R276" s="27"/>
    </row>
    <row r="277" spans="2:18" ht="20.100000000000001" customHeight="1">
      <c r="B277" s="210"/>
      <c r="C277" s="211"/>
      <c r="D277" s="212"/>
      <c r="E277" s="213"/>
      <c r="F277" s="61"/>
      <c r="G277" s="101">
        <f t="shared" si="13"/>
        <v>0</v>
      </c>
      <c r="H277" s="102"/>
      <c r="I277" s="102"/>
      <c r="J277" s="102"/>
      <c r="K277" s="102"/>
      <c r="L277" s="120"/>
      <c r="M277" s="61"/>
      <c r="N277" s="62"/>
      <c r="O277" s="60"/>
      <c r="P277" s="27"/>
      <c r="Q277" s="27"/>
      <c r="R277" s="27"/>
    </row>
    <row r="278" spans="2:18" ht="20.100000000000001" customHeight="1">
      <c r="B278" s="210"/>
      <c r="C278" s="211"/>
      <c r="D278" s="212"/>
      <c r="E278" s="213"/>
      <c r="F278" s="61"/>
      <c r="G278" s="101">
        <f t="shared" si="13"/>
        <v>0</v>
      </c>
      <c r="H278" s="102"/>
      <c r="I278" s="102"/>
      <c r="J278" s="102"/>
      <c r="K278" s="102"/>
      <c r="L278" s="120"/>
      <c r="M278" s="61"/>
      <c r="N278" s="62"/>
      <c r="O278" s="60"/>
      <c r="P278" s="27"/>
      <c r="Q278" s="27"/>
      <c r="R278" s="27"/>
    </row>
    <row r="279" spans="2:18" ht="20.100000000000001" customHeight="1">
      <c r="B279" s="210"/>
      <c r="C279" s="211"/>
      <c r="D279" s="212"/>
      <c r="E279" s="213"/>
      <c r="F279" s="61"/>
      <c r="G279" s="101">
        <f t="shared" si="13"/>
        <v>0</v>
      </c>
      <c r="H279" s="102"/>
      <c r="I279" s="102"/>
      <c r="J279" s="102"/>
      <c r="K279" s="102"/>
      <c r="L279" s="120"/>
      <c r="M279" s="61"/>
      <c r="N279" s="62"/>
      <c r="O279" s="60"/>
      <c r="P279" s="27"/>
      <c r="Q279" s="27"/>
      <c r="R279" s="27"/>
    </row>
    <row r="280" spans="2:18" ht="20.100000000000001" customHeight="1">
      <c r="B280" s="210"/>
      <c r="C280" s="211"/>
      <c r="D280" s="212"/>
      <c r="E280" s="213"/>
      <c r="F280" s="61"/>
      <c r="G280" s="101">
        <f t="shared" si="13"/>
        <v>0</v>
      </c>
      <c r="H280" s="102"/>
      <c r="I280" s="102"/>
      <c r="J280" s="102"/>
      <c r="K280" s="102"/>
      <c r="L280" s="120"/>
      <c r="M280" s="61"/>
      <c r="N280" s="62"/>
      <c r="O280" s="60"/>
      <c r="P280" s="27"/>
      <c r="Q280" s="27"/>
      <c r="R280" s="27"/>
    </row>
    <row r="281" spans="2:18" ht="20.100000000000001" customHeight="1">
      <c r="B281" s="210"/>
      <c r="C281" s="211"/>
      <c r="D281" s="212"/>
      <c r="E281" s="213"/>
      <c r="F281" s="61"/>
      <c r="G281" s="101">
        <f t="shared" si="13"/>
        <v>0</v>
      </c>
      <c r="H281" s="102"/>
      <c r="I281" s="102"/>
      <c r="J281" s="102"/>
      <c r="K281" s="102"/>
      <c r="L281" s="120"/>
      <c r="M281" s="61"/>
      <c r="N281" s="62"/>
      <c r="O281" s="60"/>
      <c r="P281" s="27"/>
      <c r="Q281" s="27"/>
      <c r="R281" s="27"/>
    </row>
    <row r="282" spans="2:18" ht="20.100000000000001" customHeight="1">
      <c r="B282" s="210"/>
      <c r="C282" s="211"/>
      <c r="D282" s="212"/>
      <c r="E282" s="213"/>
      <c r="F282" s="61"/>
      <c r="G282" s="101">
        <f t="shared" si="13"/>
        <v>0</v>
      </c>
      <c r="H282" s="102"/>
      <c r="I282" s="102"/>
      <c r="J282" s="102"/>
      <c r="K282" s="102"/>
      <c r="L282" s="120"/>
      <c r="M282" s="61"/>
      <c r="N282" s="62"/>
      <c r="O282" s="60"/>
      <c r="P282" s="27"/>
      <c r="Q282" s="27"/>
      <c r="R282" s="27"/>
    </row>
    <row r="283" spans="2:18" ht="20.100000000000001" customHeight="1">
      <c r="B283" s="210"/>
      <c r="C283" s="211"/>
      <c r="D283" s="212"/>
      <c r="E283" s="213"/>
      <c r="F283" s="61"/>
      <c r="G283" s="101">
        <f t="shared" si="13"/>
        <v>0</v>
      </c>
      <c r="H283" s="102"/>
      <c r="I283" s="102"/>
      <c r="J283" s="102"/>
      <c r="K283" s="102"/>
      <c r="L283" s="120"/>
      <c r="M283" s="61"/>
      <c r="N283" s="62"/>
      <c r="O283" s="60"/>
      <c r="P283" s="27"/>
      <c r="Q283" s="27"/>
      <c r="R283" s="27"/>
    </row>
    <row r="284" spans="2:18" ht="20.100000000000001" customHeight="1">
      <c r="B284" s="210"/>
      <c r="C284" s="211"/>
      <c r="D284" s="212"/>
      <c r="E284" s="213"/>
      <c r="F284" s="61"/>
      <c r="G284" s="101">
        <f t="shared" si="13"/>
        <v>0</v>
      </c>
      <c r="H284" s="102"/>
      <c r="I284" s="102"/>
      <c r="J284" s="102"/>
      <c r="K284" s="102"/>
      <c r="L284" s="120"/>
      <c r="M284" s="61"/>
      <c r="N284" s="62"/>
      <c r="O284" s="60"/>
      <c r="P284" s="27"/>
      <c r="Q284" s="27"/>
      <c r="R284" s="27"/>
    </row>
    <row r="285" spans="2:18" ht="20.100000000000001" customHeight="1">
      <c r="B285" s="210"/>
      <c r="C285" s="211"/>
      <c r="D285" s="212"/>
      <c r="E285" s="213"/>
      <c r="F285" s="61"/>
      <c r="G285" s="101">
        <f t="shared" si="13"/>
        <v>0</v>
      </c>
      <c r="H285" s="102"/>
      <c r="I285" s="102"/>
      <c r="J285" s="102"/>
      <c r="K285" s="102"/>
      <c r="L285" s="120"/>
      <c r="M285" s="61"/>
      <c r="N285" s="62"/>
      <c r="O285" s="60"/>
      <c r="P285" s="27"/>
      <c r="Q285" s="27"/>
      <c r="R285" s="27"/>
    </row>
    <row r="286" spans="2:18" ht="20.100000000000001" customHeight="1">
      <c r="B286" s="210"/>
      <c r="C286" s="211"/>
      <c r="D286" s="212"/>
      <c r="E286" s="213"/>
      <c r="F286" s="61"/>
      <c r="G286" s="101">
        <f t="shared" si="13"/>
        <v>0</v>
      </c>
      <c r="H286" s="102"/>
      <c r="I286" s="102"/>
      <c r="J286" s="102"/>
      <c r="K286" s="102"/>
      <c r="L286" s="120"/>
      <c r="M286" s="61"/>
      <c r="N286" s="62"/>
      <c r="O286" s="60"/>
      <c r="P286" s="27"/>
      <c r="Q286" s="27"/>
      <c r="R286" s="27"/>
    </row>
    <row r="287" spans="2:18" ht="20.100000000000001" customHeight="1">
      <c r="B287" s="234"/>
      <c r="C287" s="235"/>
      <c r="D287" s="236"/>
      <c r="E287" s="237"/>
      <c r="F287" s="63"/>
      <c r="G287" s="103">
        <f t="shared" si="13"/>
        <v>0</v>
      </c>
      <c r="H287" s="104"/>
      <c r="I287" s="104"/>
      <c r="J287" s="104"/>
      <c r="K287" s="104"/>
      <c r="L287" s="121"/>
      <c r="M287" s="63"/>
      <c r="N287" s="64"/>
      <c r="O287" s="60"/>
      <c r="P287" s="27"/>
      <c r="Q287" s="27"/>
      <c r="R287" s="27"/>
    </row>
    <row r="288" spans="2:18" ht="20.100000000000001" customHeight="1" thickBot="1">
      <c r="B288" s="249"/>
      <c r="C288" s="250"/>
      <c r="D288" s="251"/>
      <c r="E288" s="252"/>
      <c r="F288" s="65" t="s">
        <v>64</v>
      </c>
      <c r="G288" s="105">
        <f>G256+SUM(G259:G287)</f>
        <v>0</v>
      </c>
      <c r="H288" s="105">
        <f>H256+SUM(H259:H287)</f>
        <v>0</v>
      </c>
      <c r="I288" s="105">
        <f>I256+SUM(I259:I287)</f>
        <v>0</v>
      </c>
      <c r="J288" s="105">
        <f>J256+SUM(J259:J287)</f>
        <v>0</v>
      </c>
      <c r="K288" s="105">
        <f>K256+SUM(K259:K287)</f>
        <v>0</v>
      </c>
      <c r="L288" s="66"/>
      <c r="M288" s="66"/>
      <c r="N288" s="67"/>
      <c r="O288" s="68"/>
      <c r="P288" s="27"/>
      <c r="Q288" s="27"/>
      <c r="R288" s="27"/>
    </row>
    <row r="289" spans="2:18" ht="20.100000000000001" customHeight="1">
      <c r="B289" s="73"/>
      <c r="C289" s="73"/>
      <c r="D289" s="73"/>
      <c r="E289" s="73"/>
      <c r="P289" s="27"/>
      <c r="Q289" s="27"/>
      <c r="R289" s="27"/>
    </row>
    <row r="290" spans="2:18" ht="20.100000000000001" customHeight="1">
      <c r="P290" s="27"/>
      <c r="Q290" s="27"/>
      <c r="R290" s="27"/>
    </row>
    <row r="291" spans="2:18" ht="20.100000000000001" customHeight="1" thickBot="1">
      <c r="B291" s="47" t="s">
        <v>65</v>
      </c>
      <c r="C291" s="47"/>
      <c r="D291" s="47"/>
      <c r="E291" s="47"/>
      <c r="F291" s="47"/>
      <c r="G291" s="47"/>
      <c r="H291" s="47"/>
      <c r="I291" s="47"/>
      <c r="J291" s="47"/>
      <c r="K291" s="47"/>
      <c r="L291" s="47"/>
      <c r="M291" s="47"/>
      <c r="N291" s="46" t="s">
        <v>34</v>
      </c>
      <c r="O291" s="29"/>
      <c r="P291" s="27"/>
      <c r="Q291" s="27"/>
      <c r="R291" s="27"/>
    </row>
    <row r="292" spans="2:18" ht="20.100000000000001" customHeight="1">
      <c r="B292" s="227"/>
      <c r="C292" s="228"/>
      <c r="D292" s="229"/>
      <c r="E292" s="230"/>
      <c r="F292" s="69" t="s">
        <v>64</v>
      </c>
      <c r="G292" s="106">
        <f t="shared" ref="G292:K292" si="14">G288</f>
        <v>0</v>
      </c>
      <c r="H292" s="106">
        <f t="shared" si="14"/>
        <v>0</v>
      </c>
      <c r="I292" s="106">
        <f t="shared" si="14"/>
        <v>0</v>
      </c>
      <c r="J292" s="106">
        <f t="shared" si="14"/>
        <v>0</v>
      </c>
      <c r="K292" s="106">
        <f t="shared" si="14"/>
        <v>0</v>
      </c>
      <c r="L292" s="70"/>
      <c r="M292" s="70"/>
      <c r="N292" s="71"/>
      <c r="O292" s="68"/>
      <c r="P292" s="27"/>
      <c r="Q292" s="27"/>
      <c r="R292" s="27"/>
    </row>
    <row r="293" spans="2:18" ht="20.100000000000001" customHeight="1">
      <c r="B293" s="231" t="s">
        <v>70</v>
      </c>
      <c r="C293" s="232"/>
      <c r="D293" s="233" t="s">
        <v>59</v>
      </c>
      <c r="E293" s="232"/>
      <c r="F293" s="244" t="s">
        <v>60</v>
      </c>
      <c r="G293" s="244" t="s">
        <v>71</v>
      </c>
      <c r="H293" s="245" t="s">
        <v>72</v>
      </c>
      <c r="I293" s="246"/>
      <c r="J293" s="246"/>
      <c r="K293" s="247"/>
      <c r="L293" s="244" t="s">
        <v>61</v>
      </c>
      <c r="M293" s="244"/>
      <c r="N293" s="248"/>
      <c r="O293" s="72"/>
      <c r="P293" s="27"/>
      <c r="Q293" s="27"/>
      <c r="R293" s="27"/>
    </row>
    <row r="294" spans="2:18" ht="20.100000000000001" customHeight="1">
      <c r="B294" s="217"/>
      <c r="C294" s="218"/>
      <c r="D294" s="220"/>
      <c r="E294" s="218"/>
      <c r="F294" s="222"/>
      <c r="G294" s="222"/>
      <c r="H294" s="55" t="s">
        <v>73</v>
      </c>
      <c r="I294" s="55" t="s">
        <v>74</v>
      </c>
      <c r="J294" s="55" t="s">
        <v>75</v>
      </c>
      <c r="K294" s="55" t="s">
        <v>56</v>
      </c>
      <c r="L294" s="55" t="s">
        <v>62</v>
      </c>
      <c r="M294" s="55" t="s">
        <v>63</v>
      </c>
      <c r="N294" s="56" t="s">
        <v>56</v>
      </c>
      <c r="O294" s="72"/>
      <c r="P294" s="27"/>
      <c r="Q294" s="27"/>
      <c r="R294" s="27"/>
    </row>
    <row r="295" spans="2:18" ht="20.100000000000001" customHeight="1">
      <c r="B295" s="206"/>
      <c r="C295" s="207"/>
      <c r="D295" s="208"/>
      <c r="E295" s="209"/>
      <c r="F295" s="57"/>
      <c r="G295" s="99">
        <f>SUM(H295:K295)</f>
        <v>0</v>
      </c>
      <c r="H295" s="100"/>
      <c r="I295" s="100"/>
      <c r="J295" s="100"/>
      <c r="K295" s="100"/>
      <c r="L295" s="58"/>
      <c r="M295" s="57"/>
      <c r="N295" s="59"/>
      <c r="O295" s="60"/>
      <c r="P295" s="27"/>
      <c r="Q295" s="27"/>
      <c r="R295" s="27"/>
    </row>
    <row r="296" spans="2:18" ht="20.100000000000001" customHeight="1">
      <c r="B296" s="210"/>
      <c r="C296" s="211"/>
      <c r="D296" s="212"/>
      <c r="E296" s="213"/>
      <c r="F296" s="61"/>
      <c r="G296" s="101">
        <f t="shared" ref="G296:G323" si="15">SUM(H296:K296)</f>
        <v>0</v>
      </c>
      <c r="H296" s="102"/>
      <c r="I296" s="102"/>
      <c r="J296" s="102"/>
      <c r="K296" s="102"/>
      <c r="L296" s="120"/>
      <c r="M296" s="61"/>
      <c r="N296" s="62"/>
      <c r="O296" s="60"/>
      <c r="P296" s="27"/>
      <c r="Q296" s="27"/>
      <c r="R296" s="27"/>
    </row>
    <row r="297" spans="2:18" ht="20.100000000000001" customHeight="1">
      <c r="B297" s="210"/>
      <c r="C297" s="211"/>
      <c r="D297" s="212"/>
      <c r="E297" s="213"/>
      <c r="F297" s="61"/>
      <c r="G297" s="101">
        <f t="shared" si="15"/>
        <v>0</v>
      </c>
      <c r="H297" s="102"/>
      <c r="I297" s="102"/>
      <c r="J297" s="102"/>
      <c r="K297" s="102"/>
      <c r="L297" s="120"/>
      <c r="M297" s="61"/>
      <c r="N297" s="62"/>
      <c r="O297" s="60"/>
      <c r="P297" s="27"/>
      <c r="Q297" s="27"/>
      <c r="R297" s="27"/>
    </row>
    <row r="298" spans="2:18" ht="19.5" customHeight="1">
      <c r="B298" s="210"/>
      <c r="C298" s="211"/>
      <c r="D298" s="212"/>
      <c r="E298" s="213"/>
      <c r="F298" s="61"/>
      <c r="G298" s="101">
        <f t="shared" si="15"/>
        <v>0</v>
      </c>
      <c r="H298" s="102"/>
      <c r="I298" s="102"/>
      <c r="J298" s="102"/>
      <c r="K298" s="102"/>
      <c r="L298" s="120"/>
      <c r="M298" s="61"/>
      <c r="N298" s="62"/>
      <c r="O298" s="60"/>
      <c r="P298" s="27"/>
      <c r="Q298" s="27"/>
      <c r="R298" s="27"/>
    </row>
    <row r="299" spans="2:18" ht="20.100000000000001" customHeight="1">
      <c r="B299" s="210"/>
      <c r="C299" s="211"/>
      <c r="D299" s="212"/>
      <c r="E299" s="213"/>
      <c r="F299" s="61"/>
      <c r="G299" s="101">
        <f t="shared" si="15"/>
        <v>0</v>
      </c>
      <c r="H299" s="102"/>
      <c r="I299" s="102"/>
      <c r="J299" s="102"/>
      <c r="K299" s="102"/>
      <c r="L299" s="120"/>
      <c r="M299" s="61"/>
      <c r="N299" s="62"/>
      <c r="O299" s="60"/>
      <c r="P299" s="27"/>
      <c r="Q299" s="27"/>
      <c r="R299" s="27"/>
    </row>
    <row r="300" spans="2:18" ht="20.100000000000001" customHeight="1">
      <c r="B300" s="210"/>
      <c r="C300" s="211"/>
      <c r="D300" s="212"/>
      <c r="E300" s="213"/>
      <c r="F300" s="61"/>
      <c r="G300" s="101">
        <f t="shared" si="15"/>
        <v>0</v>
      </c>
      <c r="H300" s="102"/>
      <c r="I300" s="102"/>
      <c r="J300" s="102"/>
      <c r="K300" s="102"/>
      <c r="L300" s="120"/>
      <c r="M300" s="61"/>
      <c r="N300" s="62"/>
      <c r="O300" s="60"/>
      <c r="P300" s="27"/>
      <c r="Q300" s="27"/>
      <c r="R300" s="27"/>
    </row>
    <row r="301" spans="2:18" ht="20.100000000000001" customHeight="1">
      <c r="B301" s="210"/>
      <c r="C301" s="211"/>
      <c r="D301" s="212"/>
      <c r="E301" s="213"/>
      <c r="F301" s="61"/>
      <c r="G301" s="101">
        <f t="shared" si="15"/>
        <v>0</v>
      </c>
      <c r="H301" s="102"/>
      <c r="I301" s="102"/>
      <c r="J301" s="102"/>
      <c r="K301" s="102"/>
      <c r="L301" s="120"/>
      <c r="M301" s="61"/>
      <c r="N301" s="62"/>
      <c r="O301" s="60"/>
      <c r="P301" s="27"/>
      <c r="Q301" s="27"/>
      <c r="R301" s="27"/>
    </row>
    <row r="302" spans="2:18" ht="20.100000000000001" customHeight="1">
      <c r="B302" s="210"/>
      <c r="C302" s="211"/>
      <c r="D302" s="212"/>
      <c r="E302" s="213"/>
      <c r="F302" s="61"/>
      <c r="G302" s="101">
        <f t="shared" si="15"/>
        <v>0</v>
      </c>
      <c r="H302" s="102"/>
      <c r="I302" s="102"/>
      <c r="J302" s="102"/>
      <c r="K302" s="102"/>
      <c r="L302" s="120"/>
      <c r="M302" s="61"/>
      <c r="N302" s="62"/>
      <c r="O302" s="60"/>
      <c r="P302" s="27"/>
      <c r="Q302" s="27"/>
      <c r="R302" s="27"/>
    </row>
    <row r="303" spans="2:18" ht="20.100000000000001" customHeight="1">
      <c r="B303" s="210"/>
      <c r="C303" s="211"/>
      <c r="D303" s="212"/>
      <c r="E303" s="213"/>
      <c r="F303" s="61"/>
      <c r="G303" s="101">
        <f t="shared" si="15"/>
        <v>0</v>
      </c>
      <c r="H303" s="102"/>
      <c r="I303" s="102"/>
      <c r="J303" s="102"/>
      <c r="K303" s="102"/>
      <c r="L303" s="120"/>
      <c r="M303" s="61"/>
      <c r="N303" s="62"/>
      <c r="O303" s="60"/>
      <c r="P303" s="27"/>
      <c r="Q303" s="27"/>
      <c r="R303" s="27"/>
    </row>
    <row r="304" spans="2:18" ht="20.100000000000001" customHeight="1">
      <c r="B304" s="210"/>
      <c r="C304" s="211"/>
      <c r="D304" s="212"/>
      <c r="E304" s="213"/>
      <c r="F304" s="61"/>
      <c r="G304" s="101">
        <f t="shared" si="15"/>
        <v>0</v>
      </c>
      <c r="H304" s="102"/>
      <c r="I304" s="102"/>
      <c r="J304" s="102"/>
      <c r="K304" s="102"/>
      <c r="L304" s="120"/>
      <c r="M304" s="61"/>
      <c r="N304" s="62"/>
      <c r="O304" s="60"/>
      <c r="P304" s="27"/>
      <c r="Q304" s="27"/>
      <c r="R304" s="27"/>
    </row>
    <row r="305" spans="2:18" ht="20.100000000000001" customHeight="1">
      <c r="B305" s="210"/>
      <c r="C305" s="211"/>
      <c r="D305" s="212"/>
      <c r="E305" s="213"/>
      <c r="F305" s="61"/>
      <c r="G305" s="101">
        <f t="shared" si="15"/>
        <v>0</v>
      </c>
      <c r="H305" s="102"/>
      <c r="I305" s="102"/>
      <c r="J305" s="102"/>
      <c r="K305" s="102"/>
      <c r="L305" s="120"/>
      <c r="M305" s="61"/>
      <c r="N305" s="62"/>
      <c r="O305" s="60"/>
      <c r="P305" s="27"/>
      <c r="Q305" s="27"/>
      <c r="R305" s="27"/>
    </row>
    <row r="306" spans="2:18" ht="20.100000000000001" customHeight="1">
      <c r="B306" s="210"/>
      <c r="C306" s="211"/>
      <c r="D306" s="212"/>
      <c r="E306" s="213"/>
      <c r="F306" s="61"/>
      <c r="G306" s="101">
        <f t="shared" si="15"/>
        <v>0</v>
      </c>
      <c r="H306" s="102"/>
      <c r="I306" s="102"/>
      <c r="J306" s="102"/>
      <c r="K306" s="102"/>
      <c r="L306" s="120"/>
      <c r="M306" s="61"/>
      <c r="N306" s="62"/>
      <c r="O306" s="60"/>
      <c r="P306" s="27"/>
      <c r="Q306" s="27"/>
      <c r="R306" s="27"/>
    </row>
    <row r="307" spans="2:18" ht="20.100000000000001" customHeight="1">
      <c r="B307" s="210"/>
      <c r="C307" s="211"/>
      <c r="D307" s="212"/>
      <c r="E307" s="213"/>
      <c r="F307" s="61"/>
      <c r="G307" s="101">
        <f t="shared" si="15"/>
        <v>0</v>
      </c>
      <c r="H307" s="102"/>
      <c r="I307" s="102"/>
      <c r="J307" s="102"/>
      <c r="K307" s="102"/>
      <c r="L307" s="120"/>
      <c r="M307" s="61"/>
      <c r="N307" s="62"/>
      <c r="O307" s="60"/>
      <c r="P307" s="27"/>
      <c r="Q307" s="27"/>
      <c r="R307" s="27"/>
    </row>
    <row r="308" spans="2:18" ht="20.100000000000001" customHeight="1">
      <c r="B308" s="210"/>
      <c r="C308" s="211"/>
      <c r="D308" s="212"/>
      <c r="E308" s="213"/>
      <c r="F308" s="61"/>
      <c r="G308" s="101">
        <f t="shared" si="15"/>
        <v>0</v>
      </c>
      <c r="H308" s="102"/>
      <c r="I308" s="102"/>
      <c r="J308" s="102"/>
      <c r="K308" s="102"/>
      <c r="L308" s="120"/>
      <c r="M308" s="61"/>
      <c r="N308" s="62"/>
      <c r="O308" s="60"/>
      <c r="P308" s="27"/>
      <c r="Q308" s="27"/>
      <c r="R308" s="27"/>
    </row>
    <row r="309" spans="2:18" ht="20.100000000000001" customHeight="1">
      <c r="B309" s="210"/>
      <c r="C309" s="211"/>
      <c r="D309" s="212"/>
      <c r="E309" s="213"/>
      <c r="F309" s="61"/>
      <c r="G309" s="101">
        <f t="shared" si="15"/>
        <v>0</v>
      </c>
      <c r="H309" s="102"/>
      <c r="I309" s="102"/>
      <c r="J309" s="102"/>
      <c r="K309" s="102"/>
      <c r="L309" s="120"/>
      <c r="M309" s="61"/>
      <c r="N309" s="62"/>
      <c r="O309" s="60"/>
      <c r="P309" s="27"/>
      <c r="Q309" s="27"/>
      <c r="R309" s="27"/>
    </row>
    <row r="310" spans="2:18" ht="20.100000000000001" customHeight="1">
      <c r="B310" s="210"/>
      <c r="C310" s="211"/>
      <c r="D310" s="212"/>
      <c r="E310" s="213"/>
      <c r="F310" s="61"/>
      <c r="G310" s="101">
        <f t="shared" si="15"/>
        <v>0</v>
      </c>
      <c r="H310" s="102"/>
      <c r="I310" s="102"/>
      <c r="J310" s="102"/>
      <c r="K310" s="102"/>
      <c r="L310" s="120"/>
      <c r="M310" s="61"/>
      <c r="N310" s="62"/>
      <c r="O310" s="60"/>
      <c r="P310" s="27"/>
      <c r="Q310" s="27"/>
      <c r="R310" s="27"/>
    </row>
    <row r="311" spans="2:18" ht="20.100000000000001" customHeight="1">
      <c r="B311" s="210"/>
      <c r="C311" s="211"/>
      <c r="D311" s="212"/>
      <c r="E311" s="213"/>
      <c r="F311" s="61"/>
      <c r="G311" s="101">
        <f t="shared" si="15"/>
        <v>0</v>
      </c>
      <c r="H311" s="102"/>
      <c r="I311" s="102"/>
      <c r="J311" s="102"/>
      <c r="K311" s="102"/>
      <c r="L311" s="120"/>
      <c r="M311" s="61"/>
      <c r="N311" s="62"/>
      <c r="O311" s="60"/>
      <c r="P311" s="27"/>
      <c r="Q311" s="27"/>
      <c r="R311" s="27"/>
    </row>
    <row r="312" spans="2:18" ht="20.100000000000001" customHeight="1">
      <c r="B312" s="210"/>
      <c r="C312" s="211"/>
      <c r="D312" s="212"/>
      <c r="E312" s="213"/>
      <c r="F312" s="61"/>
      <c r="G312" s="101">
        <f t="shared" si="15"/>
        <v>0</v>
      </c>
      <c r="H312" s="102"/>
      <c r="I312" s="102"/>
      <c r="J312" s="102"/>
      <c r="K312" s="102"/>
      <c r="L312" s="120"/>
      <c r="M312" s="61"/>
      <c r="N312" s="62"/>
      <c r="O312" s="60"/>
      <c r="P312" s="27"/>
      <c r="Q312" s="27"/>
      <c r="R312" s="27"/>
    </row>
    <row r="313" spans="2:18" ht="20.100000000000001" customHeight="1">
      <c r="B313" s="210"/>
      <c r="C313" s="211"/>
      <c r="D313" s="212"/>
      <c r="E313" s="213"/>
      <c r="F313" s="61"/>
      <c r="G313" s="101">
        <f t="shared" si="15"/>
        <v>0</v>
      </c>
      <c r="H313" s="102"/>
      <c r="I313" s="102"/>
      <c r="J313" s="102"/>
      <c r="K313" s="102"/>
      <c r="L313" s="120"/>
      <c r="M313" s="61"/>
      <c r="N313" s="62"/>
      <c r="O313" s="60"/>
      <c r="P313" s="27"/>
      <c r="Q313" s="27"/>
      <c r="R313" s="27"/>
    </row>
    <row r="314" spans="2:18" ht="19.5" customHeight="1">
      <c r="B314" s="210"/>
      <c r="C314" s="211"/>
      <c r="D314" s="212"/>
      <c r="E314" s="213"/>
      <c r="F314" s="61"/>
      <c r="G314" s="101">
        <f t="shared" si="15"/>
        <v>0</v>
      </c>
      <c r="H314" s="102"/>
      <c r="I314" s="102"/>
      <c r="J314" s="102"/>
      <c r="K314" s="102"/>
      <c r="L314" s="120"/>
      <c r="M314" s="61"/>
      <c r="N314" s="62"/>
      <c r="O314" s="60"/>
      <c r="P314" s="27"/>
      <c r="Q314" s="27"/>
      <c r="R314" s="27"/>
    </row>
    <row r="315" spans="2:18" ht="20.100000000000001" customHeight="1">
      <c r="B315" s="210"/>
      <c r="C315" s="211"/>
      <c r="D315" s="212"/>
      <c r="E315" s="213"/>
      <c r="F315" s="61"/>
      <c r="G315" s="101">
        <f t="shared" si="15"/>
        <v>0</v>
      </c>
      <c r="H315" s="102"/>
      <c r="I315" s="102"/>
      <c r="J315" s="102"/>
      <c r="K315" s="102"/>
      <c r="L315" s="120"/>
      <c r="M315" s="61"/>
      <c r="N315" s="62"/>
      <c r="O315" s="60"/>
      <c r="P315" s="27"/>
      <c r="Q315" s="27"/>
      <c r="R315" s="27"/>
    </row>
    <row r="316" spans="2:18" ht="20.100000000000001" customHeight="1">
      <c r="B316" s="210"/>
      <c r="C316" s="211"/>
      <c r="D316" s="212"/>
      <c r="E316" s="213"/>
      <c r="F316" s="61"/>
      <c r="G316" s="101">
        <f t="shared" si="15"/>
        <v>0</v>
      </c>
      <c r="H316" s="102"/>
      <c r="I316" s="102"/>
      <c r="J316" s="102"/>
      <c r="K316" s="102"/>
      <c r="L316" s="120"/>
      <c r="M316" s="61"/>
      <c r="N316" s="62"/>
      <c r="O316" s="60"/>
      <c r="P316" s="27"/>
      <c r="Q316" s="27"/>
      <c r="R316" s="27"/>
    </row>
    <row r="317" spans="2:18" ht="20.100000000000001" customHeight="1">
      <c r="B317" s="210"/>
      <c r="C317" s="211"/>
      <c r="D317" s="212"/>
      <c r="E317" s="213"/>
      <c r="F317" s="61"/>
      <c r="G317" s="101">
        <f t="shared" si="15"/>
        <v>0</v>
      </c>
      <c r="H317" s="102"/>
      <c r="I317" s="102"/>
      <c r="J317" s="102"/>
      <c r="K317" s="102"/>
      <c r="L317" s="120"/>
      <c r="M317" s="61"/>
      <c r="N317" s="62"/>
      <c r="O317" s="60"/>
      <c r="P317" s="27"/>
      <c r="Q317" s="27"/>
      <c r="R317" s="27"/>
    </row>
    <row r="318" spans="2:18" ht="20.100000000000001" customHeight="1">
      <c r="B318" s="210"/>
      <c r="C318" s="211"/>
      <c r="D318" s="212"/>
      <c r="E318" s="213"/>
      <c r="F318" s="61"/>
      <c r="G318" s="101">
        <f t="shared" si="15"/>
        <v>0</v>
      </c>
      <c r="H318" s="102"/>
      <c r="I318" s="102"/>
      <c r="J318" s="102"/>
      <c r="K318" s="102"/>
      <c r="L318" s="120"/>
      <c r="M318" s="61"/>
      <c r="N318" s="62"/>
      <c r="O318" s="60"/>
      <c r="P318" s="27"/>
      <c r="Q318" s="27"/>
      <c r="R318" s="27"/>
    </row>
    <row r="319" spans="2:18" ht="20.100000000000001" customHeight="1">
      <c r="B319" s="210"/>
      <c r="C319" s="211"/>
      <c r="D319" s="212"/>
      <c r="E319" s="213"/>
      <c r="F319" s="61"/>
      <c r="G319" s="101">
        <f t="shared" si="15"/>
        <v>0</v>
      </c>
      <c r="H319" s="102"/>
      <c r="I319" s="102"/>
      <c r="J319" s="102"/>
      <c r="K319" s="102"/>
      <c r="L319" s="120"/>
      <c r="M319" s="61"/>
      <c r="N319" s="62"/>
      <c r="O319" s="60"/>
      <c r="P319" s="27"/>
      <c r="Q319" s="27"/>
      <c r="R319" s="27"/>
    </row>
    <row r="320" spans="2:18" ht="20.100000000000001" customHeight="1">
      <c r="B320" s="210"/>
      <c r="C320" s="211"/>
      <c r="D320" s="212"/>
      <c r="E320" s="213"/>
      <c r="F320" s="61"/>
      <c r="G320" s="101">
        <f t="shared" si="15"/>
        <v>0</v>
      </c>
      <c r="H320" s="102"/>
      <c r="I320" s="102"/>
      <c r="J320" s="102"/>
      <c r="K320" s="102"/>
      <c r="L320" s="120"/>
      <c r="M320" s="61"/>
      <c r="N320" s="62"/>
      <c r="O320" s="60"/>
      <c r="P320" s="27"/>
      <c r="Q320" s="27"/>
      <c r="R320" s="27"/>
    </row>
    <row r="321" spans="2:18" ht="20.100000000000001" customHeight="1">
      <c r="B321" s="210"/>
      <c r="C321" s="211"/>
      <c r="D321" s="212"/>
      <c r="E321" s="213"/>
      <c r="F321" s="61"/>
      <c r="G321" s="101">
        <f t="shared" si="15"/>
        <v>0</v>
      </c>
      <c r="H321" s="102"/>
      <c r="I321" s="102"/>
      <c r="J321" s="102"/>
      <c r="K321" s="102"/>
      <c r="L321" s="120"/>
      <c r="M321" s="61"/>
      <c r="N321" s="62"/>
      <c r="O321" s="60"/>
      <c r="P321" s="27"/>
      <c r="Q321" s="27"/>
      <c r="R321" s="27"/>
    </row>
    <row r="322" spans="2:18" ht="20.100000000000001" customHeight="1">
      <c r="B322" s="210"/>
      <c r="C322" s="211"/>
      <c r="D322" s="212"/>
      <c r="E322" s="213"/>
      <c r="F322" s="61"/>
      <c r="G322" s="101">
        <f t="shared" si="15"/>
        <v>0</v>
      </c>
      <c r="H322" s="102"/>
      <c r="I322" s="102"/>
      <c r="J322" s="102"/>
      <c r="K322" s="102"/>
      <c r="L322" s="120"/>
      <c r="M322" s="61"/>
      <c r="N322" s="62"/>
      <c r="O322" s="60"/>
      <c r="P322" s="27"/>
      <c r="Q322" s="27"/>
      <c r="R322" s="27"/>
    </row>
    <row r="323" spans="2:18" ht="20.100000000000001" customHeight="1">
      <c r="B323" s="234"/>
      <c r="C323" s="235"/>
      <c r="D323" s="236"/>
      <c r="E323" s="237"/>
      <c r="F323" s="63"/>
      <c r="G323" s="103">
        <f t="shared" si="15"/>
        <v>0</v>
      </c>
      <c r="H323" s="104"/>
      <c r="I323" s="104"/>
      <c r="J323" s="104"/>
      <c r="K323" s="104"/>
      <c r="L323" s="121"/>
      <c r="M323" s="63"/>
      <c r="N323" s="64"/>
      <c r="O323" s="60"/>
      <c r="P323" s="27"/>
      <c r="Q323" s="27"/>
      <c r="R323" s="27"/>
    </row>
    <row r="324" spans="2:18" ht="20.100000000000001" customHeight="1" thickBot="1">
      <c r="B324" s="249"/>
      <c r="C324" s="250"/>
      <c r="D324" s="251"/>
      <c r="E324" s="252"/>
      <c r="F324" s="65" t="s">
        <v>64</v>
      </c>
      <c r="G324" s="105">
        <f>G292+SUM(G295:G323)</f>
        <v>0</v>
      </c>
      <c r="H324" s="105">
        <f>H292+SUM(H295:H323)</f>
        <v>0</v>
      </c>
      <c r="I324" s="105">
        <f>I292+SUM(I295:I323)</f>
        <v>0</v>
      </c>
      <c r="J324" s="105">
        <f>J292+SUM(J295:J323)</f>
        <v>0</v>
      </c>
      <c r="K324" s="105">
        <f>K292+SUM(K295:K323)</f>
        <v>0</v>
      </c>
      <c r="L324" s="66"/>
      <c r="M324" s="66"/>
      <c r="N324" s="67"/>
      <c r="O324" s="68"/>
      <c r="P324" s="27"/>
      <c r="Q324" s="27"/>
      <c r="R324" s="27"/>
    </row>
    <row r="325" spans="2:18" ht="20.100000000000001" customHeight="1">
      <c r="B325" s="73"/>
      <c r="C325" s="73"/>
      <c r="D325" s="73"/>
      <c r="E325" s="73"/>
      <c r="P325" s="27"/>
      <c r="Q325" s="27"/>
      <c r="R325" s="27"/>
    </row>
    <row r="326" spans="2:18" ht="20.100000000000001" customHeight="1">
      <c r="P326" s="27"/>
      <c r="Q326" s="27"/>
      <c r="R326" s="27"/>
    </row>
    <row r="327" spans="2:18" ht="20.100000000000001" customHeight="1" thickBot="1">
      <c r="B327" s="47" t="s">
        <v>65</v>
      </c>
      <c r="C327" s="47"/>
      <c r="D327" s="47"/>
      <c r="E327" s="47"/>
      <c r="F327" s="47"/>
      <c r="G327" s="47"/>
      <c r="H327" s="47"/>
      <c r="I327" s="47"/>
      <c r="J327" s="47"/>
      <c r="K327" s="47"/>
      <c r="L327" s="47"/>
      <c r="M327" s="47"/>
      <c r="N327" s="46" t="s">
        <v>34</v>
      </c>
      <c r="O327" s="29"/>
      <c r="P327" s="27"/>
      <c r="Q327" s="27"/>
      <c r="R327" s="27"/>
    </row>
    <row r="328" spans="2:18" ht="20.100000000000001" customHeight="1">
      <c r="B328" s="227"/>
      <c r="C328" s="228"/>
      <c r="D328" s="229"/>
      <c r="E328" s="230"/>
      <c r="F328" s="69" t="s">
        <v>64</v>
      </c>
      <c r="G328" s="106">
        <f t="shared" ref="G328:K328" si="16">G324</f>
        <v>0</v>
      </c>
      <c r="H328" s="106">
        <f t="shared" si="16"/>
        <v>0</v>
      </c>
      <c r="I328" s="106">
        <f t="shared" si="16"/>
        <v>0</v>
      </c>
      <c r="J328" s="106">
        <f t="shared" si="16"/>
        <v>0</v>
      </c>
      <c r="K328" s="106">
        <f t="shared" si="16"/>
        <v>0</v>
      </c>
      <c r="L328" s="70"/>
      <c r="M328" s="70"/>
      <c r="N328" s="71"/>
      <c r="O328" s="68"/>
      <c r="P328" s="27"/>
      <c r="Q328" s="27"/>
      <c r="R328" s="27"/>
    </row>
    <row r="329" spans="2:18" ht="20.100000000000001" customHeight="1">
      <c r="B329" s="231" t="s">
        <v>70</v>
      </c>
      <c r="C329" s="232"/>
      <c r="D329" s="233" t="s">
        <v>59</v>
      </c>
      <c r="E329" s="232"/>
      <c r="F329" s="244" t="s">
        <v>60</v>
      </c>
      <c r="G329" s="244" t="s">
        <v>71</v>
      </c>
      <c r="H329" s="245" t="s">
        <v>72</v>
      </c>
      <c r="I329" s="246"/>
      <c r="J329" s="246"/>
      <c r="K329" s="247"/>
      <c r="L329" s="244" t="s">
        <v>61</v>
      </c>
      <c r="M329" s="244"/>
      <c r="N329" s="248"/>
      <c r="O329" s="72"/>
      <c r="P329" s="27"/>
      <c r="Q329" s="27"/>
      <c r="R329" s="27"/>
    </row>
    <row r="330" spans="2:18" ht="20.100000000000001" customHeight="1">
      <c r="B330" s="217"/>
      <c r="C330" s="218"/>
      <c r="D330" s="220"/>
      <c r="E330" s="218"/>
      <c r="F330" s="222"/>
      <c r="G330" s="222"/>
      <c r="H330" s="55" t="s">
        <v>73</v>
      </c>
      <c r="I330" s="55" t="s">
        <v>74</v>
      </c>
      <c r="J330" s="55" t="s">
        <v>75</v>
      </c>
      <c r="K330" s="55" t="s">
        <v>56</v>
      </c>
      <c r="L330" s="55" t="s">
        <v>62</v>
      </c>
      <c r="M330" s="55" t="s">
        <v>63</v>
      </c>
      <c r="N330" s="56" t="s">
        <v>56</v>
      </c>
      <c r="O330" s="72"/>
      <c r="P330" s="27"/>
      <c r="Q330" s="27"/>
      <c r="R330" s="27"/>
    </row>
    <row r="331" spans="2:18" ht="20.100000000000001" customHeight="1">
      <c r="B331" s="206"/>
      <c r="C331" s="207"/>
      <c r="D331" s="208"/>
      <c r="E331" s="209"/>
      <c r="F331" s="57"/>
      <c r="G331" s="99">
        <f>SUM(H331:K331)</f>
        <v>0</v>
      </c>
      <c r="H331" s="100"/>
      <c r="I331" s="100"/>
      <c r="J331" s="100"/>
      <c r="K331" s="100"/>
      <c r="L331" s="58"/>
      <c r="M331" s="57"/>
      <c r="N331" s="59"/>
      <c r="O331" s="60"/>
      <c r="P331" s="27"/>
      <c r="Q331" s="27"/>
      <c r="R331" s="27"/>
    </row>
    <row r="332" spans="2:18" ht="20.100000000000001" customHeight="1">
      <c r="B332" s="210"/>
      <c r="C332" s="211"/>
      <c r="D332" s="212"/>
      <c r="E332" s="213"/>
      <c r="F332" s="61"/>
      <c r="G332" s="101">
        <f t="shared" ref="G332:G359" si="17">SUM(H332:K332)</f>
        <v>0</v>
      </c>
      <c r="H332" s="102"/>
      <c r="I332" s="102"/>
      <c r="J332" s="102"/>
      <c r="K332" s="102"/>
      <c r="L332" s="120"/>
      <c r="M332" s="61"/>
      <c r="N332" s="62"/>
      <c r="O332" s="60"/>
      <c r="P332" s="27"/>
      <c r="Q332" s="27"/>
      <c r="R332" s="27"/>
    </row>
    <row r="333" spans="2:18" ht="20.100000000000001" customHeight="1">
      <c r="B333" s="210"/>
      <c r="C333" s="211"/>
      <c r="D333" s="212"/>
      <c r="E333" s="213"/>
      <c r="F333" s="61"/>
      <c r="G333" s="101">
        <f t="shared" si="17"/>
        <v>0</v>
      </c>
      <c r="H333" s="102"/>
      <c r="I333" s="102"/>
      <c r="J333" s="102"/>
      <c r="K333" s="102"/>
      <c r="L333" s="120"/>
      <c r="M333" s="61"/>
      <c r="N333" s="62"/>
      <c r="O333" s="60"/>
      <c r="P333" s="27"/>
      <c r="Q333" s="27"/>
      <c r="R333" s="27"/>
    </row>
    <row r="334" spans="2:18" ht="20.100000000000001" customHeight="1">
      <c r="B334" s="210"/>
      <c r="C334" s="211"/>
      <c r="D334" s="212"/>
      <c r="E334" s="213"/>
      <c r="F334" s="61"/>
      <c r="G334" s="101">
        <f t="shared" si="17"/>
        <v>0</v>
      </c>
      <c r="H334" s="102"/>
      <c r="I334" s="102"/>
      <c r="J334" s="102"/>
      <c r="K334" s="102"/>
      <c r="L334" s="120"/>
      <c r="M334" s="61"/>
      <c r="N334" s="62"/>
      <c r="O334" s="60"/>
      <c r="P334" s="27"/>
      <c r="Q334" s="27"/>
      <c r="R334" s="27"/>
    </row>
    <row r="335" spans="2:18" ht="20.100000000000001" customHeight="1">
      <c r="B335" s="210"/>
      <c r="C335" s="211"/>
      <c r="D335" s="212"/>
      <c r="E335" s="213"/>
      <c r="F335" s="61"/>
      <c r="G335" s="101">
        <f t="shared" si="17"/>
        <v>0</v>
      </c>
      <c r="H335" s="102"/>
      <c r="I335" s="102"/>
      <c r="J335" s="102"/>
      <c r="K335" s="102"/>
      <c r="L335" s="120"/>
      <c r="M335" s="61"/>
      <c r="N335" s="62"/>
      <c r="O335" s="60"/>
      <c r="P335" s="27"/>
      <c r="Q335" s="27"/>
      <c r="R335" s="27"/>
    </row>
    <row r="336" spans="2:18" ht="20.100000000000001" customHeight="1">
      <c r="B336" s="210"/>
      <c r="C336" s="211"/>
      <c r="D336" s="212"/>
      <c r="E336" s="213"/>
      <c r="F336" s="61"/>
      <c r="G336" s="101">
        <f t="shared" si="17"/>
        <v>0</v>
      </c>
      <c r="H336" s="102"/>
      <c r="I336" s="102"/>
      <c r="J336" s="102"/>
      <c r="K336" s="102"/>
      <c r="L336" s="120"/>
      <c r="M336" s="61"/>
      <c r="N336" s="62"/>
      <c r="O336" s="60"/>
      <c r="P336" s="27"/>
      <c r="Q336" s="27"/>
      <c r="R336" s="27"/>
    </row>
    <row r="337" spans="2:18" ht="20.100000000000001" customHeight="1">
      <c r="B337" s="210"/>
      <c r="C337" s="211"/>
      <c r="D337" s="212"/>
      <c r="E337" s="213"/>
      <c r="F337" s="61"/>
      <c r="G337" s="101">
        <f t="shared" si="17"/>
        <v>0</v>
      </c>
      <c r="H337" s="102"/>
      <c r="I337" s="102"/>
      <c r="J337" s="102"/>
      <c r="K337" s="102"/>
      <c r="L337" s="120"/>
      <c r="M337" s="61"/>
      <c r="N337" s="62"/>
      <c r="O337" s="60"/>
      <c r="P337" s="27"/>
      <c r="Q337" s="27"/>
      <c r="R337" s="27"/>
    </row>
    <row r="338" spans="2:18" ht="20.100000000000001" customHeight="1">
      <c r="B338" s="210"/>
      <c r="C338" s="211"/>
      <c r="D338" s="212"/>
      <c r="E338" s="213"/>
      <c r="F338" s="61"/>
      <c r="G338" s="101">
        <f t="shared" si="17"/>
        <v>0</v>
      </c>
      <c r="H338" s="102"/>
      <c r="I338" s="102"/>
      <c r="J338" s="102"/>
      <c r="K338" s="102"/>
      <c r="L338" s="120"/>
      <c r="M338" s="61"/>
      <c r="N338" s="62"/>
      <c r="O338" s="60"/>
      <c r="P338" s="27"/>
      <c r="Q338" s="27"/>
      <c r="R338" s="27"/>
    </row>
    <row r="339" spans="2:18" ht="20.100000000000001" customHeight="1">
      <c r="B339" s="210"/>
      <c r="C339" s="211"/>
      <c r="D339" s="212"/>
      <c r="E339" s="213"/>
      <c r="F339" s="61"/>
      <c r="G339" s="101">
        <f t="shared" si="17"/>
        <v>0</v>
      </c>
      <c r="H339" s="102"/>
      <c r="I339" s="102"/>
      <c r="J339" s="102"/>
      <c r="K339" s="102"/>
      <c r="L339" s="120"/>
      <c r="M339" s="61"/>
      <c r="N339" s="62"/>
      <c r="O339" s="60"/>
      <c r="P339" s="27"/>
      <c r="Q339" s="27"/>
      <c r="R339" s="27"/>
    </row>
    <row r="340" spans="2:18" ht="20.100000000000001" customHeight="1">
      <c r="B340" s="210"/>
      <c r="C340" s="211"/>
      <c r="D340" s="212"/>
      <c r="E340" s="213"/>
      <c r="F340" s="61"/>
      <c r="G340" s="101">
        <f t="shared" si="17"/>
        <v>0</v>
      </c>
      <c r="H340" s="102"/>
      <c r="I340" s="102"/>
      <c r="J340" s="102"/>
      <c r="K340" s="102"/>
      <c r="L340" s="120"/>
      <c r="M340" s="61"/>
      <c r="N340" s="62"/>
      <c r="O340" s="60"/>
      <c r="P340" s="27"/>
      <c r="Q340" s="27"/>
      <c r="R340" s="27"/>
    </row>
    <row r="341" spans="2:18" ht="20.100000000000001" customHeight="1">
      <c r="B341" s="210"/>
      <c r="C341" s="211"/>
      <c r="D341" s="212"/>
      <c r="E341" s="213"/>
      <c r="F341" s="61"/>
      <c r="G341" s="101">
        <f t="shared" si="17"/>
        <v>0</v>
      </c>
      <c r="H341" s="102"/>
      <c r="I341" s="102"/>
      <c r="J341" s="102"/>
      <c r="K341" s="102"/>
      <c r="L341" s="120"/>
      <c r="M341" s="61"/>
      <c r="N341" s="62"/>
      <c r="O341" s="60"/>
      <c r="P341" s="27"/>
      <c r="Q341" s="27"/>
      <c r="R341" s="27"/>
    </row>
    <row r="342" spans="2:18" ht="20.100000000000001" customHeight="1">
      <c r="B342" s="210"/>
      <c r="C342" s="211"/>
      <c r="D342" s="212"/>
      <c r="E342" s="213"/>
      <c r="F342" s="61"/>
      <c r="G342" s="101">
        <f t="shared" si="17"/>
        <v>0</v>
      </c>
      <c r="H342" s="102"/>
      <c r="I342" s="102"/>
      <c r="J342" s="102"/>
      <c r="K342" s="102"/>
      <c r="L342" s="120"/>
      <c r="M342" s="61"/>
      <c r="N342" s="62"/>
      <c r="O342" s="60"/>
      <c r="P342" s="27"/>
      <c r="Q342" s="27"/>
      <c r="R342" s="27"/>
    </row>
    <row r="343" spans="2:18" ht="20.100000000000001" customHeight="1">
      <c r="B343" s="210"/>
      <c r="C343" s="211"/>
      <c r="D343" s="212"/>
      <c r="E343" s="213"/>
      <c r="F343" s="61"/>
      <c r="G343" s="101">
        <f t="shared" si="17"/>
        <v>0</v>
      </c>
      <c r="H343" s="102"/>
      <c r="I343" s="102"/>
      <c r="J343" s="102"/>
      <c r="K343" s="102"/>
      <c r="L343" s="120"/>
      <c r="M343" s="61"/>
      <c r="N343" s="62"/>
      <c r="O343" s="60"/>
      <c r="P343" s="27"/>
      <c r="Q343" s="27"/>
      <c r="R343" s="27"/>
    </row>
    <row r="344" spans="2:18" ht="20.100000000000001" customHeight="1">
      <c r="B344" s="210"/>
      <c r="C344" s="211"/>
      <c r="D344" s="212"/>
      <c r="E344" s="213"/>
      <c r="F344" s="61"/>
      <c r="G344" s="101">
        <f t="shared" si="17"/>
        <v>0</v>
      </c>
      <c r="H344" s="102"/>
      <c r="I344" s="102"/>
      <c r="J344" s="102"/>
      <c r="K344" s="102"/>
      <c r="L344" s="120"/>
      <c r="M344" s="61"/>
      <c r="N344" s="62"/>
      <c r="O344" s="60"/>
      <c r="P344" s="27"/>
      <c r="Q344" s="27"/>
      <c r="R344" s="27"/>
    </row>
    <row r="345" spans="2:18" ht="20.100000000000001" customHeight="1">
      <c r="B345" s="210"/>
      <c r="C345" s="211"/>
      <c r="D345" s="212"/>
      <c r="E345" s="213"/>
      <c r="F345" s="61"/>
      <c r="G345" s="101">
        <f t="shared" si="17"/>
        <v>0</v>
      </c>
      <c r="H345" s="102"/>
      <c r="I345" s="102"/>
      <c r="J345" s="102"/>
      <c r="K345" s="102"/>
      <c r="L345" s="120"/>
      <c r="M345" s="61"/>
      <c r="N345" s="62"/>
      <c r="O345" s="60"/>
      <c r="P345" s="27"/>
      <c r="Q345" s="27"/>
      <c r="R345" s="27"/>
    </row>
    <row r="346" spans="2:18" ht="20.100000000000001" customHeight="1">
      <c r="B346" s="210"/>
      <c r="C346" s="211"/>
      <c r="D346" s="212"/>
      <c r="E346" s="213"/>
      <c r="F346" s="61"/>
      <c r="G346" s="101">
        <f t="shared" si="17"/>
        <v>0</v>
      </c>
      <c r="H346" s="102"/>
      <c r="I346" s="102"/>
      <c r="J346" s="102"/>
      <c r="K346" s="102"/>
      <c r="L346" s="120"/>
      <c r="M346" s="61"/>
      <c r="N346" s="62"/>
      <c r="O346" s="60"/>
      <c r="P346" s="27"/>
      <c r="Q346" s="27"/>
      <c r="R346" s="27"/>
    </row>
    <row r="347" spans="2:18" ht="20.100000000000001" customHeight="1">
      <c r="B347" s="210"/>
      <c r="C347" s="211"/>
      <c r="D347" s="212"/>
      <c r="E347" s="213"/>
      <c r="F347" s="61"/>
      <c r="G347" s="101">
        <f t="shared" si="17"/>
        <v>0</v>
      </c>
      <c r="H347" s="102"/>
      <c r="I347" s="102"/>
      <c r="J347" s="102"/>
      <c r="K347" s="102"/>
      <c r="L347" s="120"/>
      <c r="M347" s="61"/>
      <c r="N347" s="62"/>
      <c r="O347" s="60"/>
      <c r="P347" s="27"/>
      <c r="Q347" s="27"/>
      <c r="R347" s="27"/>
    </row>
    <row r="348" spans="2:18" ht="20.100000000000001" customHeight="1">
      <c r="B348" s="210"/>
      <c r="C348" s="211"/>
      <c r="D348" s="212"/>
      <c r="E348" s="213"/>
      <c r="F348" s="61"/>
      <c r="G348" s="101">
        <f t="shared" si="17"/>
        <v>0</v>
      </c>
      <c r="H348" s="102"/>
      <c r="I348" s="102"/>
      <c r="J348" s="102"/>
      <c r="K348" s="102"/>
      <c r="L348" s="120"/>
      <c r="M348" s="61"/>
      <c r="N348" s="62"/>
      <c r="O348" s="60"/>
      <c r="P348" s="27"/>
      <c r="Q348" s="27"/>
      <c r="R348" s="27"/>
    </row>
    <row r="349" spans="2:18" ht="20.100000000000001" customHeight="1">
      <c r="B349" s="210"/>
      <c r="C349" s="211"/>
      <c r="D349" s="212"/>
      <c r="E349" s="213"/>
      <c r="F349" s="61"/>
      <c r="G349" s="101">
        <f t="shared" si="17"/>
        <v>0</v>
      </c>
      <c r="H349" s="102"/>
      <c r="I349" s="102"/>
      <c r="J349" s="102"/>
      <c r="K349" s="102"/>
      <c r="L349" s="120"/>
      <c r="M349" s="61"/>
      <c r="N349" s="62"/>
      <c r="O349" s="60"/>
      <c r="P349" s="27"/>
      <c r="Q349" s="27"/>
      <c r="R349" s="27"/>
    </row>
    <row r="350" spans="2:18" ht="20.100000000000001" customHeight="1">
      <c r="B350" s="210"/>
      <c r="C350" s="211"/>
      <c r="D350" s="212"/>
      <c r="E350" s="213"/>
      <c r="F350" s="61"/>
      <c r="G350" s="101">
        <f t="shared" si="17"/>
        <v>0</v>
      </c>
      <c r="H350" s="102"/>
      <c r="I350" s="102"/>
      <c r="J350" s="102"/>
      <c r="K350" s="102"/>
      <c r="L350" s="120"/>
      <c r="M350" s="61"/>
      <c r="N350" s="62"/>
      <c r="O350" s="60"/>
      <c r="P350" s="27"/>
      <c r="Q350" s="27"/>
      <c r="R350" s="27"/>
    </row>
    <row r="351" spans="2:18" ht="20.100000000000001" customHeight="1">
      <c r="B351" s="210"/>
      <c r="C351" s="211"/>
      <c r="D351" s="212"/>
      <c r="E351" s="213"/>
      <c r="F351" s="61"/>
      <c r="G351" s="101">
        <f t="shared" si="17"/>
        <v>0</v>
      </c>
      <c r="H351" s="102"/>
      <c r="I351" s="102"/>
      <c r="J351" s="102"/>
      <c r="K351" s="102"/>
      <c r="L351" s="120"/>
      <c r="M351" s="61"/>
      <c r="N351" s="62"/>
      <c r="O351" s="60"/>
      <c r="P351" s="27"/>
      <c r="Q351" s="27"/>
      <c r="R351" s="27"/>
    </row>
    <row r="352" spans="2:18" ht="20.100000000000001" customHeight="1">
      <c r="B352" s="210"/>
      <c r="C352" s="211"/>
      <c r="D352" s="212"/>
      <c r="E352" s="213"/>
      <c r="F352" s="61"/>
      <c r="G352" s="101">
        <f t="shared" si="17"/>
        <v>0</v>
      </c>
      <c r="H352" s="102"/>
      <c r="I352" s="102"/>
      <c r="J352" s="102"/>
      <c r="K352" s="102"/>
      <c r="L352" s="120"/>
      <c r="M352" s="61"/>
      <c r="N352" s="62"/>
      <c r="O352" s="60"/>
      <c r="P352" s="27"/>
      <c r="Q352" s="27"/>
      <c r="R352" s="27"/>
    </row>
    <row r="353" spans="2:18" ht="20.100000000000001" customHeight="1">
      <c r="B353" s="210"/>
      <c r="C353" s="211"/>
      <c r="D353" s="212"/>
      <c r="E353" s="213"/>
      <c r="F353" s="61"/>
      <c r="G353" s="101">
        <f t="shared" si="17"/>
        <v>0</v>
      </c>
      <c r="H353" s="102"/>
      <c r="I353" s="102"/>
      <c r="J353" s="102"/>
      <c r="K353" s="102"/>
      <c r="L353" s="120"/>
      <c r="M353" s="61"/>
      <c r="N353" s="62"/>
      <c r="O353" s="60"/>
      <c r="P353" s="27"/>
      <c r="Q353" s="27"/>
      <c r="R353" s="27"/>
    </row>
    <row r="354" spans="2:18" ht="20.100000000000001" customHeight="1">
      <c r="B354" s="210"/>
      <c r="C354" s="211"/>
      <c r="D354" s="212"/>
      <c r="E354" s="213"/>
      <c r="F354" s="61"/>
      <c r="G354" s="101">
        <f t="shared" si="17"/>
        <v>0</v>
      </c>
      <c r="H354" s="102"/>
      <c r="I354" s="102"/>
      <c r="J354" s="102"/>
      <c r="K354" s="102"/>
      <c r="L354" s="120"/>
      <c r="M354" s="61"/>
      <c r="N354" s="62"/>
      <c r="O354" s="60"/>
      <c r="P354" s="27"/>
      <c r="Q354" s="27"/>
      <c r="R354" s="27"/>
    </row>
    <row r="355" spans="2:18" ht="20.100000000000001" customHeight="1">
      <c r="B355" s="210"/>
      <c r="C355" s="211"/>
      <c r="D355" s="212"/>
      <c r="E355" s="213"/>
      <c r="F355" s="61"/>
      <c r="G355" s="101">
        <f t="shared" si="17"/>
        <v>0</v>
      </c>
      <c r="H355" s="102"/>
      <c r="I355" s="102"/>
      <c r="J355" s="102"/>
      <c r="K355" s="102"/>
      <c r="L355" s="120"/>
      <c r="M355" s="61"/>
      <c r="N355" s="62"/>
      <c r="O355" s="60"/>
      <c r="P355" s="27"/>
      <c r="Q355" s="27"/>
      <c r="R355" s="27"/>
    </row>
    <row r="356" spans="2:18" ht="20.100000000000001" customHeight="1">
      <c r="B356" s="210"/>
      <c r="C356" s="211"/>
      <c r="D356" s="212"/>
      <c r="E356" s="213"/>
      <c r="F356" s="61"/>
      <c r="G356" s="101">
        <f t="shared" si="17"/>
        <v>0</v>
      </c>
      <c r="H356" s="102"/>
      <c r="I356" s="102"/>
      <c r="J356" s="102"/>
      <c r="K356" s="102"/>
      <c r="L356" s="120"/>
      <c r="M356" s="61"/>
      <c r="N356" s="62"/>
      <c r="O356" s="60"/>
      <c r="P356" s="27"/>
      <c r="Q356" s="27"/>
      <c r="R356" s="27"/>
    </row>
    <row r="357" spans="2:18" ht="20.100000000000001" customHeight="1">
      <c r="B357" s="210"/>
      <c r="C357" s="211"/>
      <c r="D357" s="212"/>
      <c r="E357" s="213"/>
      <c r="F357" s="61"/>
      <c r="G357" s="101">
        <f t="shared" si="17"/>
        <v>0</v>
      </c>
      <c r="H357" s="102"/>
      <c r="I357" s="102"/>
      <c r="J357" s="102"/>
      <c r="K357" s="102"/>
      <c r="L357" s="120"/>
      <c r="M357" s="61"/>
      <c r="N357" s="62"/>
      <c r="O357" s="60"/>
      <c r="P357" s="27"/>
      <c r="Q357" s="27"/>
      <c r="R357" s="27"/>
    </row>
    <row r="358" spans="2:18" ht="20.100000000000001" customHeight="1">
      <c r="B358" s="210"/>
      <c r="C358" s="211"/>
      <c r="D358" s="212"/>
      <c r="E358" s="213"/>
      <c r="F358" s="61"/>
      <c r="G358" s="101">
        <f t="shared" si="17"/>
        <v>0</v>
      </c>
      <c r="H358" s="102"/>
      <c r="I358" s="102"/>
      <c r="J358" s="102"/>
      <c r="K358" s="102"/>
      <c r="L358" s="120"/>
      <c r="M358" s="61"/>
      <c r="N358" s="62"/>
      <c r="O358" s="60"/>
      <c r="P358" s="27"/>
      <c r="Q358" s="27"/>
      <c r="R358" s="27"/>
    </row>
    <row r="359" spans="2:18" ht="20.100000000000001" customHeight="1">
      <c r="B359" s="234"/>
      <c r="C359" s="235"/>
      <c r="D359" s="236"/>
      <c r="E359" s="237"/>
      <c r="F359" s="63"/>
      <c r="G359" s="103">
        <f t="shared" si="17"/>
        <v>0</v>
      </c>
      <c r="H359" s="104"/>
      <c r="I359" s="104"/>
      <c r="J359" s="104"/>
      <c r="K359" s="104"/>
      <c r="L359" s="121"/>
      <c r="M359" s="63"/>
      <c r="N359" s="64"/>
      <c r="O359" s="60"/>
      <c r="P359" s="27"/>
      <c r="Q359" s="27"/>
      <c r="R359" s="27"/>
    </row>
    <row r="360" spans="2:18" ht="20.100000000000001" customHeight="1" thickBot="1">
      <c r="B360" s="249"/>
      <c r="C360" s="250"/>
      <c r="D360" s="251"/>
      <c r="E360" s="252"/>
      <c r="F360" s="65" t="s">
        <v>64</v>
      </c>
      <c r="G360" s="105">
        <f>G328+SUM(G331:G359)</f>
        <v>0</v>
      </c>
      <c r="H360" s="105">
        <f>H328+SUM(H331:H359)</f>
        <v>0</v>
      </c>
      <c r="I360" s="105">
        <f>I328+SUM(I331:I359)</f>
        <v>0</v>
      </c>
      <c r="J360" s="105">
        <f>J328+SUM(J331:J359)</f>
        <v>0</v>
      </c>
      <c r="K360" s="105">
        <f>K328+SUM(K331:K359)</f>
        <v>0</v>
      </c>
      <c r="L360" s="66"/>
      <c r="M360" s="66"/>
      <c r="N360" s="67"/>
      <c r="O360" s="68"/>
      <c r="P360" s="27"/>
      <c r="Q360" s="27"/>
      <c r="R360" s="27"/>
    </row>
    <row r="361" spans="2:18" ht="20.100000000000001" customHeight="1">
      <c r="B361" s="73"/>
      <c r="C361" s="73"/>
      <c r="D361" s="73"/>
      <c r="E361" s="73"/>
      <c r="P361" s="27"/>
      <c r="Q361" s="27"/>
      <c r="R361" s="27"/>
    </row>
  </sheetData>
  <sheetProtection sheet="1" formatRows="0"/>
  <mergeCells count="682">
    <mergeCell ref="B1:N1"/>
    <mergeCell ref="B2:M2"/>
    <mergeCell ref="B3:I3"/>
    <mergeCell ref="K3:N3"/>
    <mergeCell ref="B4:N4"/>
    <mergeCell ref="D5:N5"/>
    <mergeCell ref="B11:C11"/>
    <mergeCell ref="D11:E11"/>
    <mergeCell ref="B12:C12"/>
    <mergeCell ref="D12:E12"/>
    <mergeCell ref="B14:C14"/>
    <mergeCell ref="D14:E14"/>
    <mergeCell ref="B15:C15"/>
    <mergeCell ref="D15:E15"/>
    <mergeCell ref="B16:C16"/>
    <mergeCell ref="D16:E16"/>
    <mergeCell ref="B13:C13"/>
    <mergeCell ref="D13:E13"/>
    <mergeCell ref="B6:N6"/>
    <mergeCell ref="B9:C10"/>
    <mergeCell ref="D9:E10"/>
    <mergeCell ref="F9:F10"/>
    <mergeCell ref="G9:G10"/>
    <mergeCell ref="H9:K9"/>
    <mergeCell ref="L9:N9"/>
    <mergeCell ref="G7:N7"/>
    <mergeCell ref="B20:C20"/>
    <mergeCell ref="D20:E20"/>
    <mergeCell ref="B21:C21"/>
    <mergeCell ref="D21:E21"/>
    <mergeCell ref="B22:C22"/>
    <mergeCell ref="D22:E22"/>
    <mergeCell ref="B17:C17"/>
    <mergeCell ref="D17:E17"/>
    <mergeCell ref="B18:C18"/>
    <mergeCell ref="D18:E18"/>
    <mergeCell ref="B19:C19"/>
    <mergeCell ref="D19:E19"/>
    <mergeCell ref="B26:C26"/>
    <mergeCell ref="D26:E26"/>
    <mergeCell ref="B27:C27"/>
    <mergeCell ref="D27:E27"/>
    <mergeCell ref="B28:C28"/>
    <mergeCell ref="D28:E28"/>
    <mergeCell ref="B23:C23"/>
    <mergeCell ref="D23:E23"/>
    <mergeCell ref="B24:C24"/>
    <mergeCell ref="D24:E24"/>
    <mergeCell ref="B25:C25"/>
    <mergeCell ref="D25:E25"/>
    <mergeCell ref="B32:C32"/>
    <mergeCell ref="D32:E32"/>
    <mergeCell ref="B33:C33"/>
    <mergeCell ref="D33:E33"/>
    <mergeCell ref="B34:C34"/>
    <mergeCell ref="D34:E34"/>
    <mergeCell ref="B29:C29"/>
    <mergeCell ref="D29:E29"/>
    <mergeCell ref="B30:C30"/>
    <mergeCell ref="D30:E30"/>
    <mergeCell ref="B31:C31"/>
    <mergeCell ref="D31:E31"/>
    <mergeCell ref="F41:F42"/>
    <mergeCell ref="G41:G42"/>
    <mergeCell ref="H41:K41"/>
    <mergeCell ref="L41:N41"/>
    <mergeCell ref="B35:C35"/>
    <mergeCell ref="D35:E35"/>
    <mergeCell ref="B36:C36"/>
    <mergeCell ref="D36:E36"/>
    <mergeCell ref="B37:N37"/>
    <mergeCell ref="B38:N38"/>
    <mergeCell ref="B43:C43"/>
    <mergeCell ref="D43:E43"/>
    <mergeCell ref="B44:C44"/>
    <mergeCell ref="D44:E44"/>
    <mergeCell ref="B45:C45"/>
    <mergeCell ref="D45:E45"/>
    <mergeCell ref="B40:C40"/>
    <mergeCell ref="D40:E40"/>
    <mergeCell ref="B41:C42"/>
    <mergeCell ref="D41:E42"/>
    <mergeCell ref="B49:C49"/>
    <mergeCell ref="D49:E49"/>
    <mergeCell ref="B50:C50"/>
    <mergeCell ref="D50:E50"/>
    <mergeCell ref="B51:C51"/>
    <mergeCell ref="D51:E51"/>
    <mergeCell ref="B46:C46"/>
    <mergeCell ref="D46:E46"/>
    <mergeCell ref="B47:C47"/>
    <mergeCell ref="D47:E47"/>
    <mergeCell ref="B48:C48"/>
    <mergeCell ref="D48:E48"/>
    <mergeCell ref="B55:C55"/>
    <mergeCell ref="D55:E55"/>
    <mergeCell ref="B56:C56"/>
    <mergeCell ref="D56:E56"/>
    <mergeCell ref="B57:C57"/>
    <mergeCell ref="D57:E57"/>
    <mergeCell ref="B52:C52"/>
    <mergeCell ref="D52:E52"/>
    <mergeCell ref="B53:C53"/>
    <mergeCell ref="D53:E53"/>
    <mergeCell ref="B54:C54"/>
    <mergeCell ref="D54:E54"/>
    <mergeCell ref="B61:C61"/>
    <mergeCell ref="D61:E61"/>
    <mergeCell ref="B62:C62"/>
    <mergeCell ref="D62:E62"/>
    <mergeCell ref="B63:C63"/>
    <mergeCell ref="D63:E63"/>
    <mergeCell ref="B58:C58"/>
    <mergeCell ref="D58:E58"/>
    <mergeCell ref="B59:C59"/>
    <mergeCell ref="D59:E59"/>
    <mergeCell ref="B60:C60"/>
    <mergeCell ref="D60:E60"/>
    <mergeCell ref="B67:C67"/>
    <mergeCell ref="D67:E67"/>
    <mergeCell ref="B68:C68"/>
    <mergeCell ref="D68:E68"/>
    <mergeCell ref="B69:C69"/>
    <mergeCell ref="D69:E69"/>
    <mergeCell ref="B64:C64"/>
    <mergeCell ref="D64:E64"/>
    <mergeCell ref="B65:C65"/>
    <mergeCell ref="D65:E65"/>
    <mergeCell ref="B66:C66"/>
    <mergeCell ref="D66:E66"/>
    <mergeCell ref="B76:C76"/>
    <mergeCell ref="D76:E76"/>
    <mergeCell ref="B77:C78"/>
    <mergeCell ref="D77:E78"/>
    <mergeCell ref="F77:F78"/>
    <mergeCell ref="G77:G78"/>
    <mergeCell ref="B70:C70"/>
    <mergeCell ref="D70:E70"/>
    <mergeCell ref="B71:C71"/>
    <mergeCell ref="D71:E71"/>
    <mergeCell ref="B72:C72"/>
    <mergeCell ref="D72:E72"/>
    <mergeCell ref="B81:C81"/>
    <mergeCell ref="D81:E81"/>
    <mergeCell ref="B82:C82"/>
    <mergeCell ref="D82:E82"/>
    <mergeCell ref="B83:C83"/>
    <mergeCell ref="D83:E83"/>
    <mergeCell ref="H77:K77"/>
    <mergeCell ref="L77:N77"/>
    <mergeCell ref="B79:C79"/>
    <mergeCell ref="D79:E79"/>
    <mergeCell ref="B80:C80"/>
    <mergeCell ref="D80:E80"/>
    <mergeCell ref="B87:C87"/>
    <mergeCell ref="D87:E87"/>
    <mergeCell ref="B88:C88"/>
    <mergeCell ref="D88:E88"/>
    <mergeCell ref="B89:C89"/>
    <mergeCell ref="D89:E89"/>
    <mergeCell ref="B84:C84"/>
    <mergeCell ref="D84:E84"/>
    <mergeCell ref="B85:C85"/>
    <mergeCell ref="D85:E85"/>
    <mergeCell ref="B86:C86"/>
    <mergeCell ref="D86:E86"/>
    <mergeCell ref="B93:C93"/>
    <mergeCell ref="D93:E93"/>
    <mergeCell ref="B94:C94"/>
    <mergeCell ref="D94:E94"/>
    <mergeCell ref="B95:C95"/>
    <mergeCell ref="D95:E95"/>
    <mergeCell ref="B90:C90"/>
    <mergeCell ref="D90:E90"/>
    <mergeCell ref="B91:C91"/>
    <mergeCell ref="D91:E91"/>
    <mergeCell ref="B92:C92"/>
    <mergeCell ref="D92:E92"/>
    <mergeCell ref="B99:C99"/>
    <mergeCell ref="D99:E99"/>
    <mergeCell ref="B100:C100"/>
    <mergeCell ref="D100:E100"/>
    <mergeCell ref="B101:C101"/>
    <mergeCell ref="D101:E101"/>
    <mergeCell ref="B96:C96"/>
    <mergeCell ref="D96:E96"/>
    <mergeCell ref="B97:C97"/>
    <mergeCell ref="D97:E97"/>
    <mergeCell ref="B98:C98"/>
    <mergeCell ref="D98:E98"/>
    <mergeCell ref="B105:C105"/>
    <mergeCell ref="D105:E105"/>
    <mergeCell ref="B106:C106"/>
    <mergeCell ref="D106:E106"/>
    <mergeCell ref="B107:C107"/>
    <mergeCell ref="D107:E107"/>
    <mergeCell ref="B102:C102"/>
    <mergeCell ref="D102:E102"/>
    <mergeCell ref="B103:C103"/>
    <mergeCell ref="D103:E103"/>
    <mergeCell ref="B104:C104"/>
    <mergeCell ref="D104:E104"/>
    <mergeCell ref="L113:N113"/>
    <mergeCell ref="B115:C115"/>
    <mergeCell ref="D115:E115"/>
    <mergeCell ref="B108:C108"/>
    <mergeCell ref="D108:E108"/>
    <mergeCell ref="B112:C112"/>
    <mergeCell ref="D112:E112"/>
    <mergeCell ref="B113:C114"/>
    <mergeCell ref="D113:E114"/>
    <mergeCell ref="B116:C116"/>
    <mergeCell ref="D116:E116"/>
    <mergeCell ref="B117:C117"/>
    <mergeCell ref="D117:E117"/>
    <mergeCell ref="B118:C118"/>
    <mergeCell ref="D118:E118"/>
    <mergeCell ref="F113:F114"/>
    <mergeCell ref="G113:G114"/>
    <mergeCell ref="H113:K113"/>
    <mergeCell ref="B122:C122"/>
    <mergeCell ref="D122:E122"/>
    <mergeCell ref="B123:C123"/>
    <mergeCell ref="D123:E123"/>
    <mergeCell ref="B124:C124"/>
    <mergeCell ref="D124:E124"/>
    <mergeCell ref="B119:C119"/>
    <mergeCell ref="D119:E119"/>
    <mergeCell ref="B120:C120"/>
    <mergeCell ref="D120:E120"/>
    <mergeCell ref="B121:C121"/>
    <mergeCell ref="D121:E121"/>
    <mergeCell ref="B128:C128"/>
    <mergeCell ref="D128:E128"/>
    <mergeCell ref="B129:C129"/>
    <mergeCell ref="D129:E129"/>
    <mergeCell ref="B130:C130"/>
    <mergeCell ref="D130:E130"/>
    <mergeCell ref="B125:C125"/>
    <mergeCell ref="D125:E125"/>
    <mergeCell ref="B126:C126"/>
    <mergeCell ref="D126:E126"/>
    <mergeCell ref="B127:C127"/>
    <mergeCell ref="D127:E127"/>
    <mergeCell ref="B134:C134"/>
    <mergeCell ref="D134:E134"/>
    <mergeCell ref="B135:C135"/>
    <mergeCell ref="D135:E135"/>
    <mergeCell ref="B136:C136"/>
    <mergeCell ref="D136:E136"/>
    <mergeCell ref="B131:C131"/>
    <mergeCell ref="D131:E131"/>
    <mergeCell ref="B132:C132"/>
    <mergeCell ref="D132:E132"/>
    <mergeCell ref="B133:C133"/>
    <mergeCell ref="D133:E133"/>
    <mergeCell ref="B140:C140"/>
    <mergeCell ref="D140:E140"/>
    <mergeCell ref="B141:C141"/>
    <mergeCell ref="D141:E141"/>
    <mergeCell ref="B142:C142"/>
    <mergeCell ref="D142:E142"/>
    <mergeCell ref="B137:C137"/>
    <mergeCell ref="D137:E137"/>
    <mergeCell ref="B138:C138"/>
    <mergeCell ref="D138:E138"/>
    <mergeCell ref="B139:C139"/>
    <mergeCell ref="D139:E139"/>
    <mergeCell ref="G149:G150"/>
    <mergeCell ref="H149:K149"/>
    <mergeCell ref="L149:N149"/>
    <mergeCell ref="B143:C143"/>
    <mergeCell ref="D143:E143"/>
    <mergeCell ref="B144:C144"/>
    <mergeCell ref="D144:E144"/>
    <mergeCell ref="B148:C148"/>
    <mergeCell ref="D148:E148"/>
    <mergeCell ref="B151:C151"/>
    <mergeCell ref="D151:E151"/>
    <mergeCell ref="B152:C152"/>
    <mergeCell ref="D152:E152"/>
    <mergeCell ref="B153:C153"/>
    <mergeCell ref="D153:E153"/>
    <mergeCell ref="B149:C150"/>
    <mergeCell ref="D149:E150"/>
    <mergeCell ref="F149:F150"/>
    <mergeCell ref="B157:C157"/>
    <mergeCell ref="D157:E157"/>
    <mergeCell ref="B158:C158"/>
    <mergeCell ref="D158:E158"/>
    <mergeCell ref="B159:C159"/>
    <mergeCell ref="D159:E159"/>
    <mergeCell ref="B154:C154"/>
    <mergeCell ref="D154:E154"/>
    <mergeCell ref="B155:C155"/>
    <mergeCell ref="D155:E155"/>
    <mergeCell ref="B156:C156"/>
    <mergeCell ref="D156:E156"/>
    <mergeCell ref="B163:C163"/>
    <mergeCell ref="D163:E163"/>
    <mergeCell ref="B164:C164"/>
    <mergeCell ref="D164:E164"/>
    <mergeCell ref="B165:C165"/>
    <mergeCell ref="D165:E165"/>
    <mergeCell ref="B160:C160"/>
    <mergeCell ref="D160:E160"/>
    <mergeCell ref="B161:C161"/>
    <mergeCell ref="D161:E161"/>
    <mergeCell ref="B162:C162"/>
    <mergeCell ref="D162:E162"/>
    <mergeCell ref="B169:C169"/>
    <mergeCell ref="D169:E169"/>
    <mergeCell ref="B170:C170"/>
    <mergeCell ref="D170:E170"/>
    <mergeCell ref="B171:C171"/>
    <mergeCell ref="D171:E171"/>
    <mergeCell ref="B166:C166"/>
    <mergeCell ref="D166:E166"/>
    <mergeCell ref="B167:C167"/>
    <mergeCell ref="D167:E167"/>
    <mergeCell ref="B168:C168"/>
    <mergeCell ref="D168:E168"/>
    <mergeCell ref="B175:C175"/>
    <mergeCell ref="D175:E175"/>
    <mergeCell ref="B176:C176"/>
    <mergeCell ref="D176:E176"/>
    <mergeCell ref="B177:C177"/>
    <mergeCell ref="D177:E177"/>
    <mergeCell ref="B172:C172"/>
    <mergeCell ref="D172:E172"/>
    <mergeCell ref="B173:C173"/>
    <mergeCell ref="D173:E173"/>
    <mergeCell ref="B174:C174"/>
    <mergeCell ref="D174:E174"/>
    <mergeCell ref="B184:C184"/>
    <mergeCell ref="D184:E184"/>
    <mergeCell ref="B185:C186"/>
    <mergeCell ref="D185:E186"/>
    <mergeCell ref="F185:F186"/>
    <mergeCell ref="G185:G186"/>
    <mergeCell ref="B178:C178"/>
    <mergeCell ref="D178:E178"/>
    <mergeCell ref="B179:C179"/>
    <mergeCell ref="D179:E179"/>
    <mergeCell ref="B180:C180"/>
    <mergeCell ref="D180:E180"/>
    <mergeCell ref="B189:C189"/>
    <mergeCell ref="D189:E189"/>
    <mergeCell ref="B190:C190"/>
    <mergeCell ref="D190:E190"/>
    <mergeCell ref="B191:C191"/>
    <mergeCell ref="D191:E191"/>
    <mergeCell ref="H185:K185"/>
    <mergeCell ref="L185:N185"/>
    <mergeCell ref="B187:C187"/>
    <mergeCell ref="D187:E187"/>
    <mergeCell ref="B188:C188"/>
    <mergeCell ref="D188:E188"/>
    <mergeCell ref="B195:C195"/>
    <mergeCell ref="D195:E195"/>
    <mergeCell ref="B196:C196"/>
    <mergeCell ref="D196:E196"/>
    <mergeCell ref="B197:C197"/>
    <mergeCell ref="D197:E197"/>
    <mergeCell ref="B192:C192"/>
    <mergeCell ref="D192:E192"/>
    <mergeCell ref="B193:C193"/>
    <mergeCell ref="D193:E193"/>
    <mergeCell ref="B194:C194"/>
    <mergeCell ref="D194:E194"/>
    <mergeCell ref="B201:C201"/>
    <mergeCell ref="D201:E201"/>
    <mergeCell ref="B202:C202"/>
    <mergeCell ref="D202:E202"/>
    <mergeCell ref="B203:C203"/>
    <mergeCell ref="D203:E203"/>
    <mergeCell ref="B198:C198"/>
    <mergeCell ref="D198:E198"/>
    <mergeCell ref="B199:C199"/>
    <mergeCell ref="D199:E199"/>
    <mergeCell ref="B200:C200"/>
    <mergeCell ref="D200:E200"/>
    <mergeCell ref="B207:C207"/>
    <mergeCell ref="D207:E207"/>
    <mergeCell ref="B208:C208"/>
    <mergeCell ref="D208:E208"/>
    <mergeCell ref="B209:C209"/>
    <mergeCell ref="D209:E209"/>
    <mergeCell ref="B204:C204"/>
    <mergeCell ref="D204:E204"/>
    <mergeCell ref="B205:C205"/>
    <mergeCell ref="D205:E205"/>
    <mergeCell ref="B206:C206"/>
    <mergeCell ref="D206:E206"/>
    <mergeCell ref="B213:C213"/>
    <mergeCell ref="D213:E213"/>
    <mergeCell ref="B214:C214"/>
    <mergeCell ref="D214:E214"/>
    <mergeCell ref="B215:C215"/>
    <mergeCell ref="D215:E215"/>
    <mergeCell ref="B210:C210"/>
    <mergeCell ref="D210:E210"/>
    <mergeCell ref="B211:C211"/>
    <mergeCell ref="D211:E211"/>
    <mergeCell ref="B212:C212"/>
    <mergeCell ref="D212:E212"/>
    <mergeCell ref="L221:N221"/>
    <mergeCell ref="B223:C223"/>
    <mergeCell ref="D223:E223"/>
    <mergeCell ref="B216:C216"/>
    <mergeCell ref="D216:E216"/>
    <mergeCell ref="B220:C220"/>
    <mergeCell ref="D220:E220"/>
    <mergeCell ref="B221:C222"/>
    <mergeCell ref="D221:E222"/>
    <mergeCell ref="B224:C224"/>
    <mergeCell ref="D224:E224"/>
    <mergeCell ref="B225:C225"/>
    <mergeCell ref="D225:E225"/>
    <mergeCell ref="B226:C226"/>
    <mergeCell ref="D226:E226"/>
    <mergeCell ref="F221:F222"/>
    <mergeCell ref="G221:G222"/>
    <mergeCell ref="H221:K221"/>
    <mergeCell ref="B230:C230"/>
    <mergeCell ref="D230:E230"/>
    <mergeCell ref="B231:C231"/>
    <mergeCell ref="D231:E231"/>
    <mergeCell ref="B232:C232"/>
    <mergeCell ref="D232:E232"/>
    <mergeCell ref="B227:C227"/>
    <mergeCell ref="D227:E227"/>
    <mergeCell ref="B228:C228"/>
    <mergeCell ref="D228:E228"/>
    <mergeCell ref="B229:C229"/>
    <mergeCell ref="D229:E229"/>
    <mergeCell ref="B236:C236"/>
    <mergeCell ref="D236:E236"/>
    <mergeCell ref="B237:C237"/>
    <mergeCell ref="D237:E237"/>
    <mergeCell ref="B238:C238"/>
    <mergeCell ref="D238:E238"/>
    <mergeCell ref="B233:C233"/>
    <mergeCell ref="D233:E233"/>
    <mergeCell ref="B234:C234"/>
    <mergeCell ref="D234:E234"/>
    <mergeCell ref="B235:C235"/>
    <mergeCell ref="D235:E235"/>
    <mergeCell ref="B242:C242"/>
    <mergeCell ref="D242:E242"/>
    <mergeCell ref="B243:C243"/>
    <mergeCell ref="D243:E243"/>
    <mergeCell ref="B244:C244"/>
    <mergeCell ref="D244:E244"/>
    <mergeCell ref="B239:C239"/>
    <mergeCell ref="D239:E239"/>
    <mergeCell ref="B240:C240"/>
    <mergeCell ref="D240:E240"/>
    <mergeCell ref="B241:C241"/>
    <mergeCell ref="D241:E241"/>
    <mergeCell ref="B248:C248"/>
    <mergeCell ref="D248:E248"/>
    <mergeCell ref="B249:C249"/>
    <mergeCell ref="D249:E249"/>
    <mergeCell ref="B250:C250"/>
    <mergeCell ref="D250:E250"/>
    <mergeCell ref="B245:C245"/>
    <mergeCell ref="D245:E245"/>
    <mergeCell ref="B246:C246"/>
    <mergeCell ref="D246:E246"/>
    <mergeCell ref="B247:C247"/>
    <mergeCell ref="D247:E247"/>
    <mergeCell ref="G257:G258"/>
    <mergeCell ref="H257:K257"/>
    <mergeCell ref="L257:N257"/>
    <mergeCell ref="B251:C251"/>
    <mergeCell ref="D251:E251"/>
    <mergeCell ref="B252:C252"/>
    <mergeCell ref="D252:E252"/>
    <mergeCell ref="B256:C256"/>
    <mergeCell ref="D256:E256"/>
    <mergeCell ref="B259:C259"/>
    <mergeCell ref="D259:E259"/>
    <mergeCell ref="B260:C260"/>
    <mergeCell ref="D260:E260"/>
    <mergeCell ref="B261:C261"/>
    <mergeCell ref="D261:E261"/>
    <mergeCell ref="B257:C258"/>
    <mergeCell ref="D257:E258"/>
    <mergeCell ref="F257:F258"/>
    <mergeCell ref="B265:C265"/>
    <mergeCell ref="D265:E265"/>
    <mergeCell ref="B266:C266"/>
    <mergeCell ref="D266:E266"/>
    <mergeCell ref="B267:C267"/>
    <mergeCell ref="D267:E267"/>
    <mergeCell ref="B262:C262"/>
    <mergeCell ref="D262:E262"/>
    <mergeCell ref="B263:C263"/>
    <mergeCell ref="D263:E263"/>
    <mergeCell ref="B264:C264"/>
    <mergeCell ref="D264:E264"/>
    <mergeCell ref="B271:C271"/>
    <mergeCell ref="D271:E271"/>
    <mergeCell ref="B272:C272"/>
    <mergeCell ref="D272:E272"/>
    <mergeCell ref="B273:C273"/>
    <mergeCell ref="D273:E273"/>
    <mergeCell ref="B268:C268"/>
    <mergeCell ref="D268:E268"/>
    <mergeCell ref="B269:C269"/>
    <mergeCell ref="D269:E269"/>
    <mergeCell ref="B270:C270"/>
    <mergeCell ref="D270:E270"/>
    <mergeCell ref="B277:C277"/>
    <mergeCell ref="D277:E277"/>
    <mergeCell ref="B278:C278"/>
    <mergeCell ref="D278:E278"/>
    <mergeCell ref="B279:C279"/>
    <mergeCell ref="D279:E279"/>
    <mergeCell ref="B274:C274"/>
    <mergeCell ref="D274:E274"/>
    <mergeCell ref="B275:C275"/>
    <mergeCell ref="D275:E275"/>
    <mergeCell ref="B276:C276"/>
    <mergeCell ref="D276:E276"/>
    <mergeCell ref="B283:C283"/>
    <mergeCell ref="D283:E283"/>
    <mergeCell ref="B284:C284"/>
    <mergeCell ref="D284:E284"/>
    <mergeCell ref="B285:C285"/>
    <mergeCell ref="D285:E285"/>
    <mergeCell ref="B280:C280"/>
    <mergeCell ref="D280:E280"/>
    <mergeCell ref="B281:C281"/>
    <mergeCell ref="D281:E281"/>
    <mergeCell ref="B282:C282"/>
    <mergeCell ref="D282:E282"/>
    <mergeCell ref="B292:C292"/>
    <mergeCell ref="D292:E292"/>
    <mergeCell ref="B293:C294"/>
    <mergeCell ref="D293:E294"/>
    <mergeCell ref="F293:F294"/>
    <mergeCell ref="G293:G294"/>
    <mergeCell ref="B286:C286"/>
    <mergeCell ref="D286:E286"/>
    <mergeCell ref="B287:C287"/>
    <mergeCell ref="D287:E287"/>
    <mergeCell ref="B288:C288"/>
    <mergeCell ref="D288:E288"/>
    <mergeCell ref="B297:C297"/>
    <mergeCell ref="D297:E297"/>
    <mergeCell ref="B298:C298"/>
    <mergeCell ref="D298:E298"/>
    <mergeCell ref="B299:C299"/>
    <mergeCell ref="D299:E299"/>
    <mergeCell ref="H293:K293"/>
    <mergeCell ref="L293:N293"/>
    <mergeCell ref="B295:C295"/>
    <mergeCell ref="D295:E295"/>
    <mergeCell ref="B296:C296"/>
    <mergeCell ref="D296:E296"/>
    <mergeCell ref="B303:C303"/>
    <mergeCell ref="D303:E303"/>
    <mergeCell ref="B304:C304"/>
    <mergeCell ref="D304:E304"/>
    <mergeCell ref="B305:C305"/>
    <mergeCell ref="D305:E305"/>
    <mergeCell ref="B300:C300"/>
    <mergeCell ref="D300:E300"/>
    <mergeCell ref="B301:C301"/>
    <mergeCell ref="D301:E301"/>
    <mergeCell ref="B302:C302"/>
    <mergeCell ref="D302:E302"/>
    <mergeCell ref="B309:C309"/>
    <mergeCell ref="D309:E309"/>
    <mergeCell ref="B310:C310"/>
    <mergeCell ref="D310:E310"/>
    <mergeCell ref="B311:C311"/>
    <mergeCell ref="D311:E311"/>
    <mergeCell ref="B306:C306"/>
    <mergeCell ref="D306:E306"/>
    <mergeCell ref="B307:C307"/>
    <mergeCell ref="D307:E307"/>
    <mergeCell ref="B308:C308"/>
    <mergeCell ref="D308:E308"/>
    <mergeCell ref="B315:C315"/>
    <mergeCell ref="D315:E315"/>
    <mergeCell ref="B316:C316"/>
    <mergeCell ref="D316:E316"/>
    <mergeCell ref="B317:C317"/>
    <mergeCell ref="D317:E317"/>
    <mergeCell ref="B312:C312"/>
    <mergeCell ref="D312:E312"/>
    <mergeCell ref="B313:C313"/>
    <mergeCell ref="D313:E313"/>
    <mergeCell ref="B314:C314"/>
    <mergeCell ref="D314:E314"/>
    <mergeCell ref="B321:C321"/>
    <mergeCell ref="D321:E321"/>
    <mergeCell ref="B322:C322"/>
    <mergeCell ref="D322:E322"/>
    <mergeCell ref="B323:C323"/>
    <mergeCell ref="D323:E323"/>
    <mergeCell ref="B318:C318"/>
    <mergeCell ref="D318:E318"/>
    <mergeCell ref="B319:C319"/>
    <mergeCell ref="D319:E319"/>
    <mergeCell ref="B320:C320"/>
    <mergeCell ref="D320:E320"/>
    <mergeCell ref="F329:F330"/>
    <mergeCell ref="G329:G330"/>
    <mergeCell ref="H329:K329"/>
    <mergeCell ref="L329:N329"/>
    <mergeCell ref="B331:C331"/>
    <mergeCell ref="D331:E331"/>
    <mergeCell ref="B324:C324"/>
    <mergeCell ref="D324:E324"/>
    <mergeCell ref="B328:C328"/>
    <mergeCell ref="D328:E328"/>
    <mergeCell ref="B329:C330"/>
    <mergeCell ref="D329:E330"/>
    <mergeCell ref="B335:C335"/>
    <mergeCell ref="D335:E335"/>
    <mergeCell ref="B336:C336"/>
    <mergeCell ref="D336:E336"/>
    <mergeCell ref="B337:C337"/>
    <mergeCell ref="D337:E337"/>
    <mergeCell ref="B332:C332"/>
    <mergeCell ref="D332:E332"/>
    <mergeCell ref="B333:C333"/>
    <mergeCell ref="D333:E333"/>
    <mergeCell ref="B334:C334"/>
    <mergeCell ref="D334:E334"/>
    <mergeCell ref="B341:C341"/>
    <mergeCell ref="D341:E341"/>
    <mergeCell ref="B342:C342"/>
    <mergeCell ref="D342:E342"/>
    <mergeCell ref="B343:C343"/>
    <mergeCell ref="D343:E343"/>
    <mergeCell ref="B338:C338"/>
    <mergeCell ref="D338:E338"/>
    <mergeCell ref="B339:C339"/>
    <mergeCell ref="D339:E339"/>
    <mergeCell ref="B340:C340"/>
    <mergeCell ref="D340:E340"/>
    <mergeCell ref="B347:C347"/>
    <mergeCell ref="D347:E347"/>
    <mergeCell ref="B348:C348"/>
    <mergeCell ref="D348:E348"/>
    <mergeCell ref="B349:C349"/>
    <mergeCell ref="D349:E349"/>
    <mergeCell ref="B344:C344"/>
    <mergeCell ref="D344:E344"/>
    <mergeCell ref="B345:C345"/>
    <mergeCell ref="D345:E345"/>
    <mergeCell ref="B346:C346"/>
    <mergeCell ref="D346:E346"/>
    <mergeCell ref="B359:C359"/>
    <mergeCell ref="D359:E359"/>
    <mergeCell ref="B360:C360"/>
    <mergeCell ref="D360:E360"/>
    <mergeCell ref="B8:C8"/>
    <mergeCell ref="D8:E8"/>
    <mergeCell ref="B356:C356"/>
    <mergeCell ref="D356:E356"/>
    <mergeCell ref="B357:C357"/>
    <mergeCell ref="D357:E357"/>
    <mergeCell ref="B358:C358"/>
    <mergeCell ref="D358:E358"/>
    <mergeCell ref="B353:C353"/>
    <mergeCell ref="D353:E353"/>
    <mergeCell ref="B354:C354"/>
    <mergeCell ref="D354:E354"/>
    <mergeCell ref="B355:C355"/>
    <mergeCell ref="D355:E355"/>
    <mergeCell ref="B350:C350"/>
    <mergeCell ref="D350:E350"/>
    <mergeCell ref="B351:C351"/>
    <mergeCell ref="D351:E351"/>
    <mergeCell ref="B352:C352"/>
    <mergeCell ref="D352:E352"/>
  </mergeCells>
  <phoneticPr fontId="2"/>
  <printOptions horizontalCentered="1"/>
  <pageMargins left="3.937007874015748E-2" right="3.937007874015748E-2" top="0.47244094488188981" bottom="0.31496062992125984" header="0.31496062992125984" footer="0.11811023622047245"/>
  <pageSetup paperSize="9" scale="73" orientation="landscape" r:id="rId1"/>
  <headerFooter>
    <oddFooter>&amp;C&amp;P ページ　（令和7年度 年度末報告）</oddFooter>
  </headerFooter>
  <rowBreaks count="9" manualBreakCount="9">
    <brk id="38" max="14" man="1"/>
    <brk id="74" max="14" man="1"/>
    <brk id="110" max="14" man="1"/>
    <brk id="146" max="14" man="1"/>
    <brk id="182" max="14" man="1"/>
    <brk id="218" max="14" man="1"/>
    <brk id="254" max="14" man="1"/>
    <brk id="290" max="14" man="1"/>
    <brk id="326" max="14" man="1"/>
  </rowBreaks>
  <ignoredErrors>
    <ignoredError sqref="H36"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E404D-699B-48BD-A396-A6D0706127A5}">
  <sheetPr codeName="Sheet5">
    <tabColor rgb="FF9BC2E6"/>
  </sheetPr>
  <dimension ref="A1:AB33"/>
  <sheetViews>
    <sheetView view="pageBreakPreview" topLeftCell="B1" zoomScale="90" zoomScaleNormal="100" zoomScaleSheetLayoutView="90" workbookViewId="0">
      <selection activeCell="V1" sqref="V1"/>
    </sheetView>
  </sheetViews>
  <sheetFormatPr defaultColWidth="9" defaultRowHeight="13.2"/>
  <cols>
    <col min="1" max="1" width="1.8984375" style="1" customWidth="1"/>
    <col min="2" max="6" width="18.69921875" style="1" customWidth="1"/>
    <col min="7" max="7" width="1.8984375" style="1" customWidth="1"/>
    <col min="8" max="8" width="2.8984375" style="1" customWidth="1"/>
    <col min="9" max="9" width="7.8984375" style="1" customWidth="1"/>
    <col min="10" max="10" width="9.5" style="1" customWidth="1"/>
    <col min="11" max="20" width="9" style="1"/>
    <col min="21" max="21" width="4.69921875" style="1" customWidth="1"/>
    <col min="22" max="16384" width="9" style="1"/>
  </cols>
  <sheetData>
    <row r="1" spans="1:21" ht="9" customHeight="1" thickBot="1">
      <c r="A1" s="33"/>
      <c r="B1" s="134"/>
      <c r="C1" s="134"/>
      <c r="D1" s="134"/>
      <c r="E1" s="134"/>
      <c r="F1" s="134"/>
      <c r="G1" s="33"/>
      <c r="H1" s="33"/>
      <c r="I1" s="33"/>
      <c r="J1" s="33"/>
      <c r="K1" s="33"/>
      <c r="L1" s="33"/>
      <c r="M1" s="33"/>
      <c r="N1" s="33"/>
      <c r="O1" s="33"/>
      <c r="P1" s="33"/>
      <c r="Q1" s="33"/>
      <c r="R1" s="33"/>
      <c r="S1" s="33"/>
      <c r="T1" s="33"/>
      <c r="U1" s="33"/>
    </row>
    <row r="2" spans="1:21" ht="24" customHeight="1">
      <c r="A2" s="33"/>
      <c r="B2" s="135" t="s">
        <v>99</v>
      </c>
      <c r="C2" s="136"/>
      <c r="D2" s="136"/>
      <c r="E2" s="136"/>
      <c r="F2" s="137"/>
      <c r="G2" s="33"/>
      <c r="H2" s="33"/>
      <c r="I2" s="33"/>
      <c r="J2" s="33"/>
      <c r="K2" s="33"/>
      <c r="L2" s="33"/>
      <c r="M2" s="33"/>
      <c r="N2" s="33"/>
      <c r="O2" s="33"/>
      <c r="P2" s="33"/>
      <c r="Q2" s="33"/>
      <c r="R2" s="33"/>
      <c r="S2" s="33"/>
      <c r="T2" s="33"/>
      <c r="U2" s="33"/>
    </row>
    <row r="3" spans="1:21" ht="15" customHeight="1">
      <c r="A3" s="33"/>
      <c r="B3" s="82"/>
      <c r="C3" s="33"/>
      <c r="D3" s="297"/>
      <c r="E3" s="297"/>
      <c r="F3" s="298"/>
      <c r="G3" s="33"/>
      <c r="H3" s="33"/>
      <c r="I3" s="33"/>
      <c r="J3" s="33"/>
      <c r="K3" s="33"/>
      <c r="L3" s="33"/>
      <c r="M3" s="33"/>
      <c r="N3" s="33"/>
      <c r="O3" s="33"/>
      <c r="P3" s="33"/>
      <c r="Q3" s="33"/>
      <c r="R3" s="33"/>
      <c r="S3" s="33"/>
      <c r="T3" s="33"/>
      <c r="U3" s="33"/>
    </row>
    <row r="4" spans="1:21" ht="15" customHeight="1">
      <c r="A4" s="33"/>
      <c r="B4" s="82"/>
      <c r="C4" s="140"/>
      <c r="D4" s="140"/>
      <c r="E4" s="140"/>
      <c r="F4" s="141"/>
      <c r="G4" s="33"/>
      <c r="H4" s="33"/>
      <c r="I4" s="33"/>
      <c r="J4" s="33"/>
      <c r="K4" s="33"/>
      <c r="L4" s="33"/>
      <c r="M4" s="33"/>
      <c r="N4" s="33"/>
      <c r="O4" s="33"/>
      <c r="P4" s="33"/>
      <c r="Q4" s="33"/>
      <c r="R4" s="33"/>
      <c r="S4" s="33"/>
      <c r="T4" s="33"/>
      <c r="U4" s="33"/>
    </row>
    <row r="5" spans="1:21" ht="20.25" customHeight="1">
      <c r="A5" s="33"/>
      <c r="B5" s="286"/>
      <c r="C5" s="93"/>
      <c r="D5" s="297"/>
      <c r="E5" s="297"/>
      <c r="F5" s="298"/>
      <c r="G5" s="33"/>
      <c r="H5" s="33"/>
      <c r="I5" s="33"/>
      <c r="J5" s="33"/>
      <c r="K5" s="33"/>
      <c r="L5" s="33"/>
      <c r="M5" s="33"/>
      <c r="N5" s="33"/>
      <c r="O5" s="33"/>
      <c r="P5" s="33"/>
      <c r="Q5" s="33"/>
      <c r="R5" s="33"/>
      <c r="S5" s="33"/>
      <c r="T5" s="33"/>
      <c r="U5" s="33"/>
    </row>
    <row r="6" spans="1:21" ht="20.25" customHeight="1">
      <c r="A6" s="33"/>
      <c r="B6" s="286"/>
      <c r="C6" s="93"/>
      <c r="D6" s="138"/>
      <c r="E6" s="138"/>
      <c r="F6" s="139"/>
      <c r="G6" s="33"/>
      <c r="H6" s="33"/>
      <c r="I6" s="33"/>
      <c r="J6" s="33"/>
      <c r="K6" s="33"/>
      <c r="L6" s="33"/>
      <c r="M6" s="33"/>
      <c r="N6" s="33"/>
      <c r="O6" s="33"/>
      <c r="P6" s="33"/>
      <c r="Q6" s="33"/>
      <c r="R6" s="33"/>
      <c r="S6" s="33"/>
      <c r="T6" s="33"/>
      <c r="U6" s="33"/>
    </row>
    <row r="7" spans="1:21" ht="20.25" customHeight="1">
      <c r="A7" s="33"/>
      <c r="B7" s="286"/>
      <c r="C7" s="93"/>
      <c r="D7" s="299"/>
      <c r="E7" s="299"/>
      <c r="F7" s="300"/>
      <c r="G7" s="33"/>
      <c r="H7" s="33"/>
      <c r="I7" s="33"/>
      <c r="J7" s="33"/>
      <c r="K7" s="33"/>
      <c r="L7" s="33"/>
      <c r="M7" s="33"/>
      <c r="N7" s="33"/>
      <c r="O7" s="33"/>
      <c r="P7" s="33"/>
      <c r="Q7" s="33"/>
      <c r="R7" s="33"/>
      <c r="S7" s="33"/>
      <c r="T7" s="33"/>
      <c r="U7" s="33"/>
    </row>
    <row r="8" spans="1:21" ht="20.25" customHeight="1">
      <c r="A8" s="33"/>
      <c r="B8" s="286"/>
      <c r="C8" s="287"/>
      <c r="D8" s="289"/>
      <c r="E8" s="290"/>
      <c r="F8" s="291"/>
      <c r="G8" s="33"/>
      <c r="H8" s="33"/>
      <c r="I8" s="33"/>
      <c r="J8" s="33"/>
      <c r="K8" s="33"/>
      <c r="L8" s="33"/>
      <c r="M8" s="33"/>
      <c r="N8" s="33"/>
      <c r="O8" s="33"/>
      <c r="P8" s="33"/>
      <c r="Q8" s="33"/>
      <c r="R8" s="33"/>
      <c r="S8" s="33"/>
      <c r="T8" s="33"/>
      <c r="U8" s="33"/>
    </row>
    <row r="9" spans="1:21" ht="20.25" customHeight="1">
      <c r="A9" s="33"/>
      <c r="B9" s="286"/>
      <c r="C9" s="288"/>
      <c r="D9" s="292"/>
      <c r="E9" s="293"/>
      <c r="F9" s="294"/>
      <c r="G9" s="33"/>
      <c r="H9" s="33"/>
      <c r="I9" s="33"/>
      <c r="J9" s="33"/>
      <c r="K9" s="33"/>
      <c r="L9" s="33"/>
      <c r="M9" s="33"/>
      <c r="N9" s="33"/>
      <c r="O9" s="33"/>
      <c r="P9" s="33"/>
      <c r="Q9" s="33"/>
      <c r="R9" s="33"/>
      <c r="S9" s="33"/>
      <c r="T9" s="33"/>
      <c r="U9" s="33"/>
    </row>
    <row r="10" spans="1:21" ht="20.25" customHeight="1">
      <c r="A10" s="33"/>
      <c r="B10" s="81"/>
      <c r="C10" s="2" t="s">
        <v>33</v>
      </c>
      <c r="D10" s="19">
        <v>44835</v>
      </c>
      <c r="E10" s="20">
        <v>46843</v>
      </c>
      <c r="F10" s="24">
        <f>IF(MONTH(E10)&lt;=3,YEAR(E10)-1,YEAR(E10))-IF(MONTH(D10)&lt;=3,YEAR(D10)-1,YEAR(D10))+1</f>
        <v>6</v>
      </c>
      <c r="G10" s="33"/>
      <c r="H10" s="33"/>
      <c r="I10" s="34"/>
      <c r="J10" s="35"/>
      <c r="K10" s="33"/>
      <c r="L10" s="33"/>
      <c r="M10" s="33"/>
      <c r="N10" s="33"/>
      <c r="O10" s="33"/>
      <c r="P10" s="33"/>
      <c r="Q10" s="33"/>
      <c r="R10" s="33"/>
      <c r="S10" s="33"/>
      <c r="T10" s="33"/>
      <c r="U10" s="33"/>
    </row>
    <row r="11" spans="1:21" ht="24" customHeight="1">
      <c r="A11" s="33"/>
      <c r="B11" s="142"/>
      <c r="C11" s="138"/>
      <c r="D11" s="138"/>
      <c r="E11" s="138"/>
      <c r="F11" s="139"/>
      <c r="G11" s="33"/>
      <c r="H11" s="33"/>
      <c r="I11" s="33"/>
      <c r="J11" s="33"/>
      <c r="K11" s="33"/>
      <c r="L11" s="33"/>
      <c r="M11" s="33"/>
      <c r="N11" s="33"/>
      <c r="O11" s="33"/>
      <c r="P11" s="33"/>
      <c r="Q11" s="33"/>
      <c r="R11" s="33"/>
      <c r="S11" s="33"/>
      <c r="T11" s="33"/>
      <c r="U11" s="33"/>
    </row>
    <row r="12" spans="1:21" ht="27.75" customHeight="1" thickBot="1">
      <c r="A12" s="33"/>
      <c r="B12" s="295" t="s">
        <v>80</v>
      </c>
      <c r="C12" s="296"/>
      <c r="D12" s="296"/>
      <c r="E12" s="296"/>
      <c r="F12" s="83"/>
      <c r="G12" s="33"/>
      <c r="H12" s="33"/>
      <c r="I12" s="33"/>
      <c r="J12" s="33"/>
      <c r="K12" s="33"/>
      <c r="L12" s="33"/>
      <c r="M12" s="33"/>
      <c r="N12" s="33"/>
      <c r="O12" s="33"/>
      <c r="P12" s="33"/>
      <c r="Q12" s="33"/>
      <c r="R12" s="33"/>
      <c r="S12" s="33"/>
      <c r="T12" s="33"/>
      <c r="U12" s="33"/>
    </row>
    <row r="13" spans="1:21" ht="27.6" customHeight="1">
      <c r="A13" s="33"/>
      <c r="B13" s="4" t="s">
        <v>10</v>
      </c>
      <c r="C13" s="5" t="s">
        <v>66</v>
      </c>
      <c r="D13" s="6" t="s">
        <v>76</v>
      </c>
      <c r="E13" s="6" t="s">
        <v>11</v>
      </c>
      <c r="F13" s="7" t="s">
        <v>12</v>
      </c>
      <c r="G13" s="33"/>
      <c r="H13" s="33"/>
      <c r="I13" s="33"/>
      <c r="J13" s="33"/>
      <c r="K13" s="33"/>
      <c r="L13" s="33"/>
      <c r="M13" s="33"/>
      <c r="N13" s="33"/>
      <c r="O13" s="33"/>
      <c r="P13" s="33"/>
      <c r="Q13" s="33"/>
      <c r="R13" s="33"/>
      <c r="S13" s="33"/>
      <c r="T13" s="33"/>
      <c r="U13" s="33"/>
    </row>
    <row r="14" spans="1:21" ht="27.6" customHeight="1" thickBot="1">
      <c r="A14" s="33"/>
      <c r="B14" s="78">
        <v>2000000</v>
      </c>
      <c r="C14" s="79">
        <v>1729380</v>
      </c>
      <c r="D14" s="80">
        <v>1000000</v>
      </c>
      <c r="E14" s="79">
        <f>C14+D14</f>
        <v>2729380</v>
      </c>
      <c r="F14" s="23">
        <f>E14-B14</f>
        <v>729380</v>
      </c>
      <c r="G14" s="33"/>
      <c r="H14" s="33"/>
      <c r="I14" s="33"/>
      <c r="J14" s="33"/>
      <c r="K14" s="33"/>
      <c r="L14" s="33"/>
      <c r="M14" s="33"/>
      <c r="N14" s="33"/>
      <c r="O14" s="33"/>
      <c r="P14" s="33"/>
      <c r="Q14" s="33"/>
      <c r="R14" s="33"/>
      <c r="S14" s="33"/>
      <c r="T14" s="33"/>
      <c r="U14" s="33"/>
    </row>
    <row r="15" spans="1:21" ht="40.5" customHeight="1">
      <c r="A15" s="33"/>
      <c r="B15" s="283"/>
      <c r="C15" s="284"/>
      <c r="D15" s="285"/>
      <c r="E15" s="285"/>
      <c r="F15" s="97"/>
      <c r="G15" s="33"/>
      <c r="H15" s="33"/>
      <c r="I15" s="33"/>
      <c r="J15" s="33"/>
      <c r="K15" s="33"/>
      <c r="L15" s="33"/>
      <c r="M15" s="33"/>
      <c r="N15" s="33"/>
      <c r="O15" s="33"/>
      <c r="P15" s="33"/>
      <c r="Q15" s="33"/>
      <c r="R15" s="33"/>
      <c r="S15" s="33"/>
      <c r="T15" s="33"/>
      <c r="U15" s="33"/>
    </row>
    <row r="16" spans="1:21" ht="27.6" customHeight="1">
      <c r="A16" s="33"/>
      <c r="B16" s="282"/>
      <c r="C16" s="274"/>
      <c r="D16" s="274"/>
      <c r="E16" s="274"/>
      <c r="F16" s="96"/>
      <c r="G16" s="33"/>
      <c r="H16" s="33"/>
      <c r="I16" s="33"/>
      <c r="J16" s="33"/>
      <c r="K16" s="33"/>
      <c r="L16" s="33"/>
      <c r="M16" s="33"/>
      <c r="N16" s="33"/>
      <c r="O16" s="33"/>
      <c r="P16" s="33"/>
      <c r="Q16" s="33"/>
      <c r="R16" s="33"/>
      <c r="S16" s="33"/>
      <c r="T16" s="33"/>
      <c r="U16" s="33"/>
    </row>
    <row r="17" spans="1:21" ht="27.6" customHeight="1">
      <c r="A17" s="33"/>
      <c r="B17" s="94"/>
      <c r="C17" s="95"/>
      <c r="D17" s="95"/>
      <c r="E17" s="95"/>
      <c r="F17" s="96"/>
      <c r="G17" s="33"/>
      <c r="H17" s="33"/>
      <c r="I17" s="36"/>
      <c r="J17" s="33"/>
      <c r="K17" s="33"/>
      <c r="L17" s="33"/>
      <c r="M17" s="33"/>
      <c r="N17" s="33"/>
      <c r="O17" s="33"/>
      <c r="P17" s="33"/>
      <c r="Q17" s="33"/>
      <c r="R17" s="33"/>
      <c r="S17" s="33"/>
      <c r="T17" s="33"/>
      <c r="U17" s="33"/>
    </row>
    <row r="18" spans="1:21" ht="37.5" customHeight="1" thickBot="1">
      <c r="A18" s="33"/>
      <c r="B18" s="276" t="s">
        <v>81</v>
      </c>
      <c r="C18" s="277"/>
      <c r="D18" s="277"/>
      <c r="E18" s="277"/>
      <c r="F18" s="83"/>
      <c r="G18" s="33"/>
      <c r="H18" s="33"/>
      <c r="I18" s="36"/>
      <c r="J18" s="33"/>
      <c r="K18" s="33"/>
      <c r="L18" s="33"/>
      <c r="M18" s="33"/>
      <c r="N18" s="33"/>
      <c r="O18" s="33"/>
      <c r="P18" s="33"/>
      <c r="Q18" s="33"/>
      <c r="R18" s="33"/>
      <c r="S18" s="33"/>
      <c r="T18" s="33"/>
      <c r="U18" s="33"/>
    </row>
    <row r="19" spans="1:21" ht="27" customHeight="1">
      <c r="A19" s="33"/>
      <c r="B19" s="11"/>
      <c r="C19" s="41" t="s">
        <v>8</v>
      </c>
      <c r="D19" s="40" t="s">
        <v>0</v>
      </c>
      <c r="E19" s="5" t="s">
        <v>2</v>
      </c>
      <c r="F19" s="12" t="s">
        <v>1</v>
      </c>
      <c r="G19" s="33"/>
      <c r="H19" s="33"/>
      <c r="I19" s="33"/>
      <c r="J19" s="33"/>
      <c r="K19" s="33"/>
      <c r="L19" s="33"/>
      <c r="M19" s="33"/>
      <c r="N19" s="33"/>
      <c r="O19" s="33"/>
      <c r="P19" s="33"/>
      <c r="Q19" s="33"/>
      <c r="R19" s="33"/>
      <c r="S19" s="33"/>
      <c r="T19" s="33"/>
      <c r="U19" s="33"/>
    </row>
    <row r="20" spans="1:21" ht="19.5" customHeight="1">
      <c r="A20" s="33"/>
      <c r="B20" s="16">
        <f>DATEVALUE(J20&amp;"年1月1日")</f>
        <v>44562</v>
      </c>
      <c r="C20" s="44">
        <v>7700000</v>
      </c>
      <c r="D20" s="42">
        <v>5451370</v>
      </c>
      <c r="E20" s="21">
        <v>2</v>
      </c>
      <c r="F20" s="25">
        <f>D20*E20</f>
        <v>10902740</v>
      </c>
      <c r="G20" s="33"/>
      <c r="H20" s="33"/>
      <c r="I20" s="33"/>
      <c r="J20" s="98">
        <f>IF(MONTH(D10)&lt;=3,YEAR(D10)-1,YEAR(D10))</f>
        <v>2022</v>
      </c>
      <c r="K20" s="33"/>
      <c r="L20" s="33"/>
      <c r="M20" s="33"/>
      <c r="N20" s="33"/>
      <c r="O20" s="33"/>
      <c r="P20" s="33"/>
      <c r="Q20" s="33"/>
      <c r="R20" s="33"/>
      <c r="S20" s="33"/>
      <c r="T20" s="33"/>
      <c r="U20" s="33"/>
    </row>
    <row r="21" spans="1:21" ht="20.25" customHeight="1">
      <c r="A21" s="33"/>
      <c r="B21" s="16">
        <f>IF(F10&lt;2,"",DATEVALUE(J21&amp;"年1月1日"))</f>
        <v>44927</v>
      </c>
      <c r="C21" s="44">
        <v>9900000</v>
      </c>
      <c r="D21" s="42">
        <v>2000580</v>
      </c>
      <c r="E21" s="21">
        <v>2</v>
      </c>
      <c r="F21" s="25">
        <f t="shared" ref="F21:F27" si="0">D21*E21</f>
        <v>4001160</v>
      </c>
      <c r="G21" s="33"/>
      <c r="H21" s="33"/>
      <c r="I21" s="33"/>
      <c r="J21" s="37">
        <f>IF(F10&lt;2,"",J20+1)</f>
        <v>2023</v>
      </c>
      <c r="K21" s="33"/>
      <c r="L21" s="33"/>
      <c r="M21" s="33"/>
      <c r="N21" s="33"/>
      <c r="O21" s="33"/>
      <c r="P21" s="33"/>
      <c r="Q21" s="33"/>
      <c r="R21" s="33"/>
      <c r="S21" s="33"/>
      <c r="T21" s="33"/>
      <c r="U21" s="33"/>
    </row>
    <row r="22" spans="1:21" ht="20.25" customHeight="1">
      <c r="A22" s="33"/>
      <c r="B22" s="16">
        <f>IF(F10&lt;3,"",DATEVALUE(J22&amp;"年1月1日"))</f>
        <v>45292</v>
      </c>
      <c r="C22" s="44">
        <v>5500000</v>
      </c>
      <c r="D22" s="122">
        <v>6729450</v>
      </c>
      <c r="E22" s="21">
        <v>2</v>
      </c>
      <c r="F22" s="123">
        <f>D22*E22</f>
        <v>13458900</v>
      </c>
      <c r="G22" s="33"/>
      <c r="H22" s="33"/>
      <c r="I22" s="33"/>
      <c r="J22" s="37">
        <f>IF(F10&lt;3,"",J20+2)</f>
        <v>2024</v>
      </c>
      <c r="K22" s="33"/>
      <c r="L22" s="33"/>
      <c r="M22" s="33"/>
      <c r="N22" s="33"/>
      <c r="O22" s="33"/>
      <c r="P22" s="33"/>
      <c r="Q22" s="33"/>
      <c r="R22" s="33"/>
      <c r="S22" s="33"/>
      <c r="T22" s="33"/>
      <c r="U22" s="33"/>
    </row>
    <row r="23" spans="1:21" ht="105" customHeight="1">
      <c r="A23" s="33"/>
      <c r="B23" s="84"/>
      <c r="C23" s="85"/>
      <c r="D23" s="85"/>
      <c r="E23" s="86"/>
      <c r="F23" s="87"/>
      <c r="G23" s="33"/>
      <c r="H23" s="33"/>
      <c r="I23" s="33"/>
      <c r="J23" s="37"/>
      <c r="K23" s="33"/>
      <c r="L23" s="33"/>
      <c r="M23" s="33"/>
      <c r="N23" s="33"/>
      <c r="O23" s="33"/>
      <c r="P23" s="33"/>
      <c r="Q23" s="33"/>
      <c r="R23" s="33"/>
      <c r="S23" s="33"/>
      <c r="T23" s="33"/>
      <c r="U23" s="33"/>
    </row>
    <row r="24" spans="1:21" ht="20.399999999999999" customHeight="1">
      <c r="A24" s="33"/>
      <c r="B24" s="16">
        <f>IF(F10&lt;4,"",DATEVALUE(J24&amp;"年1月1日"))</f>
        <v>45658</v>
      </c>
      <c r="C24" s="44">
        <v>5500000</v>
      </c>
      <c r="D24" s="42">
        <v>2729380</v>
      </c>
      <c r="E24" s="21">
        <v>2</v>
      </c>
      <c r="F24" s="25">
        <f t="shared" si="0"/>
        <v>5458760</v>
      </c>
      <c r="G24" s="33"/>
      <c r="H24" s="33"/>
      <c r="I24" s="33"/>
      <c r="J24" s="37">
        <f>IF(F10&lt;4,"",J20+3)</f>
        <v>2025</v>
      </c>
      <c r="K24" s="33"/>
      <c r="L24" s="33"/>
      <c r="M24" s="33"/>
      <c r="N24" s="33"/>
      <c r="O24" s="33"/>
      <c r="P24" s="33"/>
      <c r="Q24" s="33"/>
      <c r="R24" s="33"/>
      <c r="S24" s="33"/>
      <c r="T24" s="33"/>
      <c r="U24" s="33"/>
    </row>
    <row r="25" spans="1:21" ht="95.25" customHeight="1">
      <c r="A25" s="33"/>
      <c r="B25" s="84"/>
      <c r="C25" s="85"/>
      <c r="D25" s="85"/>
      <c r="E25" s="86"/>
      <c r="F25" s="87"/>
      <c r="G25" s="33"/>
      <c r="H25" s="33"/>
      <c r="I25" s="33"/>
      <c r="J25" s="37"/>
      <c r="K25" s="33"/>
      <c r="L25" s="33"/>
      <c r="M25" s="33"/>
      <c r="N25" s="33"/>
      <c r="O25" s="33"/>
      <c r="P25" s="33"/>
      <c r="Q25" s="33"/>
      <c r="R25" s="33"/>
      <c r="S25" s="33"/>
      <c r="T25" s="33"/>
      <c r="U25" s="33"/>
    </row>
    <row r="26" spans="1:21" ht="20.399999999999999" customHeight="1">
      <c r="A26" s="33"/>
      <c r="B26" s="17">
        <f>IF(F10&lt;5,"",DATEVALUE(J26&amp;"年1月1日"))</f>
        <v>46023</v>
      </c>
      <c r="C26" s="44">
        <v>3300000</v>
      </c>
      <c r="D26" s="43">
        <v>1000000</v>
      </c>
      <c r="E26" s="22">
        <v>2</v>
      </c>
      <c r="F26" s="26">
        <f t="shared" si="0"/>
        <v>2000000</v>
      </c>
      <c r="G26" s="33"/>
      <c r="H26" s="33"/>
      <c r="I26" s="33"/>
      <c r="J26" s="37">
        <f>IF(F10&lt;5,"",J20+4)</f>
        <v>2026</v>
      </c>
      <c r="K26" s="33"/>
      <c r="L26" s="33"/>
      <c r="M26" s="33"/>
      <c r="N26" s="33"/>
      <c r="O26" s="33"/>
      <c r="P26" s="33"/>
      <c r="Q26" s="33"/>
      <c r="R26" s="33"/>
      <c r="S26" s="33"/>
      <c r="T26" s="33"/>
      <c r="U26" s="33"/>
    </row>
    <row r="27" spans="1:21" ht="20.25" customHeight="1">
      <c r="A27" s="33"/>
      <c r="B27" s="17">
        <f>IF(F10&lt;6,"",DATEVALUE(J27&amp;"年1月1日"))</f>
        <v>46388</v>
      </c>
      <c r="C27" s="44">
        <v>2000000</v>
      </c>
      <c r="D27" s="43">
        <v>1000000</v>
      </c>
      <c r="E27" s="22">
        <v>2</v>
      </c>
      <c r="F27" s="26">
        <f t="shared" si="0"/>
        <v>2000000</v>
      </c>
      <c r="G27" s="33"/>
      <c r="H27" s="33"/>
      <c r="I27" s="33"/>
      <c r="J27" s="37">
        <f>IF(F10&lt;6,"",J20+5)</f>
        <v>2027</v>
      </c>
      <c r="K27" s="33"/>
      <c r="L27" s="33"/>
      <c r="M27" s="33"/>
      <c r="N27" s="33"/>
      <c r="O27" s="33"/>
      <c r="P27" s="33"/>
      <c r="Q27" s="33"/>
      <c r="R27" s="33"/>
      <c r="S27" s="33"/>
      <c r="T27" s="33"/>
      <c r="U27" s="33"/>
    </row>
    <row r="28" spans="1:21" ht="12" customHeight="1">
      <c r="A28" s="33"/>
      <c r="B28" s="146"/>
      <c r="C28" s="128"/>
      <c r="D28" s="128"/>
      <c r="E28" s="128"/>
      <c r="F28" s="129"/>
      <c r="G28" s="33"/>
      <c r="H28" s="33"/>
      <c r="I28" s="33"/>
      <c r="J28" s="37">
        <f>IF(F10&lt;4,"",J21+3)</f>
        <v>2026</v>
      </c>
      <c r="K28" s="33"/>
      <c r="L28" s="33"/>
      <c r="M28" s="33"/>
      <c r="N28" s="33"/>
      <c r="O28" s="33"/>
      <c r="P28" s="33"/>
      <c r="Q28" s="33"/>
      <c r="R28" s="33"/>
      <c r="S28" s="33"/>
      <c r="T28" s="33"/>
      <c r="U28" s="33"/>
    </row>
    <row r="29" spans="1:21" ht="15.75" customHeight="1">
      <c r="A29" s="33"/>
      <c r="B29" s="147" t="s">
        <v>27</v>
      </c>
      <c r="C29" s="150" t="s">
        <v>25</v>
      </c>
      <c r="D29" s="151"/>
      <c r="E29" s="152" t="s">
        <v>26</v>
      </c>
      <c r="F29" s="153"/>
      <c r="G29" s="33"/>
      <c r="H29" s="33"/>
      <c r="I29" s="33"/>
      <c r="J29" s="37">
        <f>IF(F10&lt;5,"",J21+4)</f>
        <v>2027</v>
      </c>
      <c r="K29" s="33"/>
      <c r="L29" s="33"/>
      <c r="M29" s="33"/>
      <c r="N29" s="33"/>
      <c r="O29" s="33"/>
      <c r="P29" s="33"/>
      <c r="Q29" s="33"/>
      <c r="R29" s="33"/>
      <c r="S29" s="33"/>
      <c r="T29" s="33"/>
      <c r="U29" s="33"/>
    </row>
    <row r="30" spans="1:21" ht="26.25" customHeight="1">
      <c r="A30" s="33"/>
      <c r="B30" s="148"/>
      <c r="C30" s="278">
        <f>SUM(C20:C27)</f>
        <v>33900000</v>
      </c>
      <c r="D30" s="279"/>
      <c r="E30" s="280">
        <f>SUM(F20:F27)</f>
        <v>37821560</v>
      </c>
      <c r="F30" s="281"/>
      <c r="G30" s="33"/>
      <c r="H30" s="33"/>
      <c r="I30" s="33"/>
      <c r="J30" s="33"/>
      <c r="K30" s="33"/>
      <c r="L30" s="33"/>
      <c r="M30" s="33"/>
      <c r="N30" s="33"/>
      <c r="O30" s="33"/>
      <c r="P30" s="33"/>
      <c r="Q30" s="33"/>
      <c r="R30" s="33"/>
      <c r="S30" s="33"/>
      <c r="T30" s="33"/>
      <c r="U30" s="33"/>
    </row>
    <row r="31" spans="1:21" ht="15" customHeight="1" thickBot="1">
      <c r="A31" s="33"/>
      <c r="B31" s="149"/>
      <c r="C31" s="158" t="str">
        <f>IF(E30-C30&lt;0,"JSTに要確認（マッチング不成立）","OK（マッチング成立）")</f>
        <v>OK（マッチング成立）</v>
      </c>
      <c r="D31" s="159"/>
      <c r="E31" s="159"/>
      <c r="F31" s="160"/>
      <c r="G31" s="33"/>
      <c r="H31" s="33"/>
      <c r="I31" s="33"/>
      <c r="J31" s="33"/>
      <c r="K31" s="33"/>
      <c r="L31" s="33"/>
      <c r="M31" s="33"/>
      <c r="N31" s="33"/>
      <c r="O31" s="33"/>
      <c r="P31" s="33"/>
      <c r="Q31" s="33"/>
      <c r="R31" s="33"/>
      <c r="S31" s="33"/>
      <c r="T31" s="33"/>
      <c r="U31" s="33"/>
    </row>
    <row r="32" spans="1:21" ht="151.5" customHeight="1">
      <c r="A32" s="33"/>
      <c r="B32" s="162"/>
      <c r="C32" s="162"/>
      <c r="D32" s="162"/>
      <c r="E32" s="162"/>
      <c r="F32" s="162"/>
      <c r="G32" s="33"/>
      <c r="H32" s="33"/>
      <c r="I32" s="33"/>
      <c r="J32" s="33"/>
      <c r="K32" s="33"/>
      <c r="L32" s="33"/>
      <c r="M32" s="33"/>
      <c r="N32" s="33"/>
      <c r="O32" s="33"/>
      <c r="P32" s="33"/>
      <c r="Q32" s="33"/>
      <c r="R32" s="33"/>
      <c r="S32" s="33"/>
      <c r="T32" s="33"/>
      <c r="U32" s="33"/>
    </row>
    <row r="33" spans="1:28" s="27" customFormat="1" ht="9" customHeight="1">
      <c r="A33" s="77"/>
      <c r="B33" s="33"/>
      <c r="C33" s="33"/>
      <c r="D33" s="33"/>
      <c r="E33" s="33"/>
      <c r="F33" s="33"/>
      <c r="G33" s="77"/>
      <c r="H33" s="77"/>
      <c r="I33" s="77"/>
      <c r="J33" s="77"/>
      <c r="K33" s="77"/>
      <c r="L33" s="275"/>
      <c r="M33" s="275"/>
      <c r="N33" s="275"/>
      <c r="O33" s="275"/>
      <c r="P33" s="275"/>
      <c r="Q33" s="275"/>
      <c r="R33" s="275"/>
      <c r="S33" s="275"/>
      <c r="T33" s="275"/>
      <c r="U33" s="275"/>
      <c r="V33" s="275"/>
      <c r="W33" s="275"/>
      <c r="X33" s="275"/>
      <c r="Y33" s="77"/>
      <c r="Z33" s="32"/>
      <c r="AA33" s="28"/>
      <c r="AB33" s="28"/>
    </row>
  </sheetData>
  <sheetProtection sheet="1" objects="1" scenarios="1"/>
  <mergeCells count="26">
    <mergeCell ref="B1:F1"/>
    <mergeCell ref="B2:F2"/>
    <mergeCell ref="B15:C15"/>
    <mergeCell ref="D15:E15"/>
    <mergeCell ref="B5:B9"/>
    <mergeCell ref="C8:C9"/>
    <mergeCell ref="D8:F9"/>
    <mergeCell ref="B11:F11"/>
    <mergeCell ref="B12:E12"/>
    <mergeCell ref="D5:F5"/>
    <mergeCell ref="D6:F6"/>
    <mergeCell ref="D7:F7"/>
    <mergeCell ref="C4:F4"/>
    <mergeCell ref="D3:F3"/>
    <mergeCell ref="D16:E16"/>
    <mergeCell ref="L33:X33"/>
    <mergeCell ref="B18:E18"/>
    <mergeCell ref="B28:F28"/>
    <mergeCell ref="B29:B31"/>
    <mergeCell ref="C29:D29"/>
    <mergeCell ref="E29:F29"/>
    <mergeCell ref="C30:D30"/>
    <mergeCell ref="E30:F30"/>
    <mergeCell ref="C31:F31"/>
    <mergeCell ref="B32:F32"/>
    <mergeCell ref="B16:C16"/>
  </mergeCells>
  <phoneticPr fontId="2"/>
  <printOptions horizontalCentered="1" verticalCentered="1"/>
  <pageMargins left="0" right="0" top="3.937007874015748E-2" bottom="3.937007874015748E-2" header="3.937007874015748E-2" footer="3.937007874015748E-2"/>
  <pageSetup paperSize="9" scale="5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440F9-BCE0-475A-B81B-62007AAF2B2D}">
  <sheetPr codeName="Sheet6">
    <tabColor rgb="FF9BC2E6"/>
  </sheetPr>
  <dimension ref="A1:U33"/>
  <sheetViews>
    <sheetView view="pageBreakPreview" topLeftCell="A27" zoomScale="90" zoomScaleNormal="100" zoomScaleSheetLayoutView="90" workbookViewId="0">
      <selection activeCell="V2" sqref="V2"/>
    </sheetView>
  </sheetViews>
  <sheetFormatPr defaultColWidth="9" defaultRowHeight="13.2"/>
  <cols>
    <col min="1" max="1" width="1.8984375" style="1" customWidth="1"/>
    <col min="2" max="6" width="18.69921875" style="1" customWidth="1"/>
    <col min="7" max="7" width="1.8984375" style="1" customWidth="1"/>
    <col min="8" max="8" width="2.8984375" style="1" customWidth="1"/>
    <col min="9" max="9" width="7.8984375" style="1" customWidth="1"/>
    <col min="10" max="10" width="9.5" style="1" customWidth="1"/>
    <col min="11" max="20" width="9" style="1"/>
    <col min="21" max="21" width="4.69921875" style="1" customWidth="1"/>
    <col min="22" max="16384" width="9" style="1"/>
  </cols>
  <sheetData>
    <row r="1" spans="1:21" ht="6.75" customHeight="1" thickBot="1">
      <c r="A1" s="33"/>
      <c r="B1" s="134"/>
      <c r="C1" s="134"/>
      <c r="D1" s="134"/>
      <c r="E1" s="134"/>
      <c r="F1" s="134"/>
      <c r="G1" s="33"/>
      <c r="H1" s="33"/>
      <c r="I1" s="33"/>
      <c r="J1" s="33"/>
      <c r="K1" s="33"/>
      <c r="L1" s="33"/>
      <c r="M1" s="33"/>
      <c r="N1" s="33"/>
      <c r="O1" s="33"/>
      <c r="P1" s="33"/>
      <c r="Q1" s="33"/>
      <c r="R1" s="33"/>
      <c r="S1" s="33"/>
      <c r="T1" s="33"/>
      <c r="U1" s="33"/>
    </row>
    <row r="2" spans="1:21" ht="24" customHeight="1">
      <c r="A2" s="33"/>
      <c r="B2" s="306" t="s">
        <v>100</v>
      </c>
      <c r="C2" s="307"/>
      <c r="D2" s="307"/>
      <c r="E2" s="307"/>
      <c r="F2" s="308"/>
      <c r="G2" s="33"/>
      <c r="H2" s="33"/>
      <c r="I2" s="33"/>
      <c r="J2" s="33"/>
      <c r="K2" s="33"/>
      <c r="L2" s="33"/>
      <c r="M2" s="33"/>
      <c r="N2" s="33"/>
      <c r="O2" s="33"/>
      <c r="P2" s="33"/>
      <c r="Q2" s="33"/>
      <c r="R2" s="33"/>
      <c r="S2" s="33"/>
      <c r="T2" s="33"/>
      <c r="U2" s="33"/>
    </row>
    <row r="3" spans="1:21" ht="15" customHeight="1">
      <c r="A3" s="33"/>
      <c r="B3" s="82"/>
      <c r="C3" s="33"/>
      <c r="D3" s="297"/>
      <c r="E3" s="297"/>
      <c r="F3" s="298"/>
      <c r="G3" s="33"/>
      <c r="H3" s="33"/>
      <c r="I3" s="33"/>
      <c r="J3" s="33"/>
      <c r="K3" s="33"/>
      <c r="L3" s="33"/>
      <c r="M3" s="33"/>
      <c r="N3" s="33"/>
      <c r="O3" s="33"/>
      <c r="P3" s="33"/>
      <c r="Q3" s="33"/>
      <c r="R3" s="33"/>
      <c r="S3" s="33"/>
      <c r="T3" s="33"/>
      <c r="U3" s="33"/>
    </row>
    <row r="4" spans="1:21" ht="15" customHeight="1">
      <c r="A4" s="33"/>
      <c r="B4" s="82"/>
      <c r="C4" s="140"/>
      <c r="D4" s="140"/>
      <c r="E4" s="140"/>
      <c r="F4" s="141"/>
      <c r="G4" s="33"/>
      <c r="H4" s="33"/>
      <c r="I4" s="33"/>
      <c r="J4" s="33"/>
      <c r="K4" s="33"/>
      <c r="L4" s="33"/>
      <c r="M4" s="33"/>
      <c r="N4" s="33"/>
      <c r="O4" s="33"/>
      <c r="P4" s="33"/>
      <c r="Q4" s="33"/>
      <c r="R4" s="33"/>
      <c r="S4" s="33"/>
      <c r="T4" s="33"/>
      <c r="U4" s="33"/>
    </row>
    <row r="5" spans="1:21" ht="20.25" customHeight="1">
      <c r="A5" s="33"/>
      <c r="B5" s="286"/>
      <c r="C5" s="93"/>
      <c r="D5" s="297"/>
      <c r="E5" s="297"/>
      <c r="F5" s="298"/>
      <c r="G5" s="33"/>
      <c r="H5" s="33"/>
      <c r="I5" s="33"/>
      <c r="J5" s="33"/>
      <c r="K5" s="33"/>
      <c r="L5" s="33"/>
      <c r="M5" s="33"/>
      <c r="N5" s="33"/>
      <c r="O5" s="33"/>
      <c r="P5" s="33"/>
      <c r="Q5" s="33"/>
      <c r="R5" s="33"/>
      <c r="S5" s="33"/>
      <c r="T5" s="33"/>
      <c r="U5" s="33"/>
    </row>
    <row r="6" spans="1:21" ht="20.25" customHeight="1">
      <c r="A6" s="33"/>
      <c r="B6" s="286"/>
      <c r="C6" s="93"/>
      <c r="D6" s="138"/>
      <c r="E6" s="138"/>
      <c r="F6" s="139"/>
      <c r="G6" s="33"/>
      <c r="H6" s="33"/>
      <c r="I6" s="33"/>
      <c r="J6" s="33"/>
      <c r="K6" s="33"/>
      <c r="L6" s="33"/>
      <c r="M6" s="33"/>
      <c r="N6" s="33"/>
      <c r="O6" s="33"/>
      <c r="P6" s="33"/>
      <c r="Q6" s="33"/>
      <c r="R6" s="33"/>
      <c r="S6" s="33"/>
      <c r="T6" s="33"/>
      <c r="U6" s="33"/>
    </row>
    <row r="7" spans="1:21" ht="20.25" customHeight="1">
      <c r="A7" s="33"/>
      <c r="B7" s="286"/>
      <c r="C7" s="93"/>
      <c r="D7" s="299"/>
      <c r="E7" s="299"/>
      <c r="F7" s="300"/>
      <c r="G7" s="33"/>
      <c r="H7" s="33"/>
      <c r="I7" s="33"/>
      <c r="J7" s="33"/>
      <c r="K7" s="33"/>
      <c r="L7" s="33"/>
      <c r="M7" s="33"/>
      <c r="N7" s="33"/>
      <c r="O7" s="33"/>
      <c r="P7" s="33"/>
      <c r="Q7" s="33"/>
      <c r="R7" s="33"/>
      <c r="S7" s="33"/>
      <c r="T7" s="33"/>
      <c r="U7" s="33"/>
    </row>
    <row r="8" spans="1:21" ht="20.25" customHeight="1">
      <c r="A8" s="33"/>
      <c r="B8" s="286"/>
      <c r="C8" s="287"/>
      <c r="D8" s="289"/>
      <c r="E8" s="290"/>
      <c r="F8" s="291"/>
      <c r="G8" s="33"/>
      <c r="H8" s="33"/>
      <c r="I8" s="33"/>
      <c r="J8" s="33"/>
      <c r="K8" s="33"/>
      <c r="L8" s="33"/>
      <c r="M8" s="33"/>
      <c r="N8" s="33"/>
      <c r="O8" s="33"/>
      <c r="P8" s="33"/>
      <c r="Q8" s="33"/>
      <c r="R8" s="33"/>
      <c r="S8" s="33"/>
      <c r="T8" s="33"/>
      <c r="U8" s="33"/>
    </row>
    <row r="9" spans="1:21" ht="20.25" customHeight="1">
      <c r="A9" s="33"/>
      <c r="B9" s="286"/>
      <c r="C9" s="288"/>
      <c r="D9" s="292"/>
      <c r="E9" s="293"/>
      <c r="F9" s="294"/>
      <c r="G9" s="33"/>
      <c r="H9" s="33"/>
      <c r="I9" s="33"/>
      <c r="J9" s="33"/>
      <c r="K9" s="33"/>
      <c r="L9" s="33"/>
      <c r="M9" s="33"/>
      <c r="N9" s="33"/>
      <c r="O9" s="33"/>
      <c r="P9" s="33"/>
      <c r="Q9" s="33"/>
      <c r="R9" s="33"/>
      <c r="S9" s="33"/>
      <c r="T9" s="33"/>
      <c r="U9" s="33"/>
    </row>
    <row r="10" spans="1:21" ht="20.25" customHeight="1">
      <c r="A10" s="33"/>
      <c r="B10" s="81"/>
      <c r="C10" s="2" t="s">
        <v>33</v>
      </c>
      <c r="D10" s="19">
        <v>44835</v>
      </c>
      <c r="E10" s="20">
        <v>46843</v>
      </c>
      <c r="F10" s="24">
        <f>IF(MONTH(E10)&lt;=3,YEAR(E10)-1,YEAR(E10))-IF(MONTH(D10)&lt;=3,YEAR(D10)-1,YEAR(D10))+1</f>
        <v>6</v>
      </c>
      <c r="G10" s="33"/>
      <c r="H10" s="33"/>
      <c r="I10" s="34"/>
      <c r="J10" s="35"/>
      <c r="K10" s="33"/>
      <c r="L10" s="33"/>
      <c r="M10" s="33"/>
      <c r="N10" s="33"/>
      <c r="O10" s="33"/>
      <c r="P10" s="33"/>
      <c r="Q10" s="33"/>
      <c r="R10" s="33"/>
      <c r="S10" s="33"/>
      <c r="T10" s="33"/>
      <c r="U10" s="33"/>
    </row>
    <row r="11" spans="1:21" ht="24" customHeight="1">
      <c r="A11" s="33"/>
      <c r="B11" s="142"/>
      <c r="C11" s="138"/>
      <c r="D11" s="138"/>
      <c r="E11" s="138"/>
      <c r="F11" s="139"/>
      <c r="G11" s="33"/>
      <c r="H11" s="33"/>
      <c r="I11" s="33"/>
      <c r="J11" s="33"/>
      <c r="K11" s="33"/>
      <c r="L11" s="33"/>
      <c r="M11" s="33"/>
      <c r="N11" s="33"/>
      <c r="O11" s="33"/>
      <c r="P11" s="33"/>
      <c r="Q11" s="33"/>
      <c r="R11" s="33"/>
      <c r="S11" s="33"/>
      <c r="T11" s="33"/>
      <c r="U11" s="33"/>
    </row>
    <row r="12" spans="1:21" ht="27.75" customHeight="1" thickBot="1">
      <c r="A12" s="33"/>
      <c r="B12" s="295" t="s">
        <v>80</v>
      </c>
      <c r="C12" s="296"/>
      <c r="D12" s="296"/>
      <c r="E12" s="296"/>
      <c r="F12" s="83"/>
      <c r="G12" s="33"/>
      <c r="H12" s="33"/>
      <c r="I12" s="33"/>
      <c r="J12" s="33"/>
      <c r="K12" s="33"/>
      <c r="L12" s="33"/>
      <c r="M12" s="33"/>
      <c r="N12" s="33"/>
      <c r="O12" s="33"/>
      <c r="P12" s="33"/>
      <c r="Q12" s="33"/>
      <c r="R12" s="33"/>
      <c r="S12" s="33"/>
      <c r="T12" s="33"/>
      <c r="U12" s="33"/>
    </row>
    <row r="13" spans="1:21" ht="27.6" customHeight="1">
      <c r="A13" s="33"/>
      <c r="B13" s="253" t="s">
        <v>10</v>
      </c>
      <c r="C13" s="254"/>
      <c r="D13" s="257" t="s">
        <v>68</v>
      </c>
      <c r="E13" s="258"/>
      <c r="F13" s="7" t="s">
        <v>23</v>
      </c>
      <c r="G13" s="33"/>
      <c r="H13" s="33"/>
      <c r="I13" s="33"/>
      <c r="J13" s="33"/>
      <c r="K13" s="33"/>
      <c r="L13" s="33"/>
      <c r="M13" s="33"/>
      <c r="N13" s="33"/>
      <c r="O13" s="33"/>
      <c r="P13" s="33"/>
      <c r="Q13" s="33"/>
      <c r="R13" s="33"/>
      <c r="S13" s="33"/>
      <c r="T13" s="33"/>
      <c r="U13" s="33"/>
    </row>
    <row r="14" spans="1:21" ht="27.6" customHeight="1" thickBot="1">
      <c r="A14" s="33"/>
      <c r="B14" s="302">
        <v>2000000</v>
      </c>
      <c r="C14" s="303"/>
      <c r="D14" s="304">
        <v>2735005</v>
      </c>
      <c r="E14" s="305"/>
      <c r="F14" s="23">
        <f>D14-B14</f>
        <v>735005</v>
      </c>
      <c r="G14" s="33"/>
      <c r="H14" s="33"/>
      <c r="I14" s="33"/>
      <c r="J14" s="33"/>
      <c r="K14" s="33"/>
      <c r="L14" s="33"/>
      <c r="M14" s="33"/>
      <c r="N14" s="33"/>
      <c r="O14" s="33"/>
      <c r="P14" s="33"/>
      <c r="Q14" s="33"/>
      <c r="R14" s="33"/>
      <c r="S14" s="33"/>
      <c r="T14" s="33"/>
      <c r="U14" s="33"/>
    </row>
    <row r="15" spans="1:21" ht="40.5" customHeight="1">
      <c r="A15" s="33"/>
      <c r="B15" s="283"/>
      <c r="C15" s="284"/>
      <c r="D15" s="285"/>
      <c r="E15" s="285"/>
      <c r="F15" s="97"/>
      <c r="G15" s="33"/>
      <c r="H15" s="33"/>
      <c r="I15" s="33"/>
      <c r="J15" s="33"/>
      <c r="K15" s="33"/>
      <c r="L15" s="33"/>
      <c r="M15" s="33"/>
      <c r="N15" s="33"/>
      <c r="O15" s="33"/>
      <c r="P15" s="33"/>
      <c r="Q15" s="33"/>
      <c r="R15" s="33"/>
      <c r="S15" s="33"/>
      <c r="T15" s="33"/>
      <c r="U15" s="33"/>
    </row>
    <row r="16" spans="1:21" ht="27.6" customHeight="1">
      <c r="A16" s="33"/>
      <c r="B16" s="282"/>
      <c r="C16" s="274"/>
      <c r="D16" s="274"/>
      <c r="E16" s="274"/>
      <c r="F16" s="96"/>
      <c r="G16" s="33"/>
      <c r="H16" s="33"/>
      <c r="I16" s="33"/>
      <c r="J16" s="33"/>
      <c r="K16" s="33"/>
      <c r="L16" s="33"/>
      <c r="M16" s="33"/>
      <c r="N16" s="33"/>
      <c r="O16" s="33"/>
      <c r="P16" s="33"/>
      <c r="Q16" s="33"/>
      <c r="R16" s="33"/>
      <c r="S16" s="33"/>
      <c r="T16" s="33"/>
      <c r="U16" s="33"/>
    </row>
    <row r="17" spans="1:21" ht="27.6" customHeight="1">
      <c r="A17" s="33"/>
      <c r="B17" s="94"/>
      <c r="C17" s="95"/>
      <c r="D17" s="95"/>
      <c r="E17" s="95"/>
      <c r="F17" s="96"/>
      <c r="G17" s="33"/>
      <c r="H17" s="33"/>
      <c r="I17" s="36"/>
      <c r="J17" s="33"/>
      <c r="K17" s="33"/>
      <c r="L17" s="33"/>
      <c r="M17" s="33"/>
      <c r="N17" s="33"/>
      <c r="O17" s="33"/>
      <c r="P17" s="33"/>
      <c r="Q17" s="33"/>
      <c r="R17" s="33"/>
      <c r="S17" s="33"/>
      <c r="T17" s="33"/>
      <c r="U17" s="33"/>
    </row>
    <row r="18" spans="1:21" ht="37.5" customHeight="1" thickBot="1">
      <c r="A18" s="33"/>
      <c r="B18" s="276" t="s">
        <v>81</v>
      </c>
      <c r="C18" s="277"/>
      <c r="D18" s="277"/>
      <c r="E18" s="277"/>
      <c r="F18" s="83"/>
      <c r="G18" s="33"/>
      <c r="H18" s="33"/>
      <c r="I18" s="36"/>
      <c r="J18" s="33"/>
      <c r="K18" s="33"/>
      <c r="L18" s="33"/>
      <c r="M18" s="33"/>
      <c r="N18" s="33"/>
      <c r="O18" s="33"/>
      <c r="P18" s="33"/>
      <c r="Q18" s="33"/>
      <c r="R18" s="33"/>
      <c r="S18" s="33"/>
      <c r="T18" s="33"/>
      <c r="U18" s="33"/>
    </row>
    <row r="19" spans="1:21" ht="27" customHeight="1">
      <c r="A19" s="33"/>
      <c r="B19" s="11"/>
      <c r="C19" s="41" t="s">
        <v>8</v>
      </c>
      <c r="D19" s="40" t="s">
        <v>0</v>
      </c>
      <c r="E19" s="5" t="s">
        <v>2</v>
      </c>
      <c r="F19" s="12" t="s">
        <v>1</v>
      </c>
      <c r="G19" s="33"/>
      <c r="H19" s="33"/>
      <c r="I19" s="33"/>
      <c r="J19" s="33"/>
      <c r="K19" s="33"/>
      <c r="L19" s="33"/>
      <c r="M19" s="33"/>
      <c r="N19" s="33"/>
      <c r="O19" s="33"/>
      <c r="P19" s="33"/>
      <c r="Q19" s="33"/>
      <c r="R19" s="33"/>
      <c r="S19" s="33"/>
      <c r="T19" s="33"/>
      <c r="U19" s="33"/>
    </row>
    <row r="20" spans="1:21" ht="19.5" customHeight="1">
      <c r="A20" s="33"/>
      <c r="B20" s="16">
        <f>DATEVALUE(J20&amp;"年1月1日")</f>
        <v>44562</v>
      </c>
      <c r="C20" s="44">
        <v>7700000</v>
      </c>
      <c r="D20" s="42">
        <v>5451370</v>
      </c>
      <c r="E20" s="21">
        <v>2</v>
      </c>
      <c r="F20" s="25">
        <f>D20*E20</f>
        <v>10902740</v>
      </c>
      <c r="G20" s="33"/>
      <c r="H20" s="33"/>
      <c r="I20" s="33"/>
      <c r="J20" s="98">
        <f>IF(MONTH(D10)&lt;=3,YEAR(D10)-1,YEAR(D10))</f>
        <v>2022</v>
      </c>
      <c r="K20" s="33"/>
      <c r="L20" s="33"/>
      <c r="M20" s="33"/>
      <c r="N20" s="33"/>
      <c r="O20" s="33"/>
      <c r="P20" s="33"/>
      <c r="Q20" s="33"/>
      <c r="R20" s="33"/>
      <c r="S20" s="33"/>
      <c r="T20" s="33"/>
      <c r="U20" s="33"/>
    </row>
    <row r="21" spans="1:21" ht="20.25" customHeight="1">
      <c r="A21" s="33"/>
      <c r="B21" s="16">
        <f>IF(F10&lt;2,"",DATEVALUE(J21&amp;"年1月1日"))</f>
        <v>44927</v>
      </c>
      <c r="C21" s="44">
        <v>9900000</v>
      </c>
      <c r="D21" s="42">
        <v>2000580</v>
      </c>
      <c r="E21" s="21">
        <v>2</v>
      </c>
      <c r="F21" s="25">
        <f t="shared" ref="F21:F27" si="0">D21*E21</f>
        <v>4001160</v>
      </c>
      <c r="G21" s="33"/>
      <c r="H21" s="33"/>
      <c r="I21" s="33"/>
      <c r="J21" s="37">
        <f>IF(F10&lt;2,"",J20+1)</f>
        <v>2023</v>
      </c>
      <c r="K21" s="33"/>
      <c r="L21" s="33"/>
      <c r="M21" s="33"/>
      <c r="N21" s="33"/>
      <c r="O21" s="33"/>
      <c r="P21" s="33"/>
      <c r="Q21" s="33"/>
      <c r="R21" s="33"/>
      <c r="S21" s="33"/>
      <c r="T21" s="33"/>
      <c r="U21" s="33"/>
    </row>
    <row r="22" spans="1:21" ht="20.25" customHeight="1">
      <c r="A22" s="33"/>
      <c r="B22" s="16">
        <f>IF(F10&lt;3,"",DATEVALUE(J22&amp;"年1月1日"))</f>
        <v>45292</v>
      </c>
      <c r="C22" s="44">
        <v>5500000</v>
      </c>
      <c r="D22" s="42">
        <v>6729450</v>
      </c>
      <c r="E22" s="21">
        <v>2</v>
      </c>
      <c r="F22" s="25">
        <f t="shared" si="0"/>
        <v>13458900</v>
      </c>
      <c r="G22" s="33"/>
      <c r="H22" s="33"/>
      <c r="I22" s="33"/>
      <c r="J22" s="37">
        <f>IF(F10&lt;2,"",J20+2)</f>
        <v>2024</v>
      </c>
      <c r="K22" s="33"/>
      <c r="L22" s="33"/>
      <c r="M22" s="33"/>
      <c r="N22" s="33"/>
      <c r="O22" s="33"/>
      <c r="P22" s="33"/>
      <c r="Q22" s="33"/>
      <c r="R22" s="33"/>
      <c r="S22" s="33"/>
      <c r="T22" s="33"/>
      <c r="U22" s="33"/>
    </row>
    <row r="23" spans="1:21" ht="138.75" customHeight="1">
      <c r="A23" s="33"/>
      <c r="B23" s="84"/>
      <c r="C23" s="85"/>
      <c r="D23" s="85"/>
      <c r="E23" s="86"/>
      <c r="F23" s="87"/>
      <c r="G23" s="33"/>
      <c r="H23" s="33"/>
      <c r="I23" s="33"/>
      <c r="J23" s="37"/>
      <c r="K23" s="33"/>
      <c r="L23" s="33"/>
      <c r="M23" s="33"/>
      <c r="N23" s="33"/>
      <c r="O23" s="33"/>
      <c r="P23" s="33"/>
      <c r="Q23" s="33"/>
      <c r="R23" s="33"/>
      <c r="S23" s="33"/>
      <c r="T23" s="33"/>
      <c r="U23" s="33"/>
    </row>
    <row r="24" spans="1:21" ht="20.399999999999999" customHeight="1">
      <c r="A24" s="33"/>
      <c r="B24" s="16">
        <f>IF(F10&lt;4,"",DATEVALUE(J24&amp;"年1月1日"))</f>
        <v>45658</v>
      </c>
      <c r="C24" s="44">
        <v>4707230</v>
      </c>
      <c r="D24" s="42">
        <v>2735005</v>
      </c>
      <c r="E24" s="21">
        <v>2</v>
      </c>
      <c r="F24" s="25">
        <f t="shared" si="0"/>
        <v>5470010</v>
      </c>
      <c r="G24" s="33"/>
      <c r="H24" s="33"/>
      <c r="I24" s="33"/>
      <c r="J24" s="37">
        <f>IF(F10&lt;2,"",J20+3)</f>
        <v>2025</v>
      </c>
      <c r="K24" s="33"/>
      <c r="L24" s="33"/>
      <c r="M24" s="33"/>
      <c r="N24" s="33"/>
      <c r="O24" s="33"/>
      <c r="P24" s="33"/>
      <c r="Q24" s="33"/>
      <c r="R24" s="33"/>
      <c r="S24" s="33"/>
      <c r="T24" s="33"/>
      <c r="U24" s="33"/>
    </row>
    <row r="25" spans="1:21" ht="95.25" customHeight="1">
      <c r="A25" s="33"/>
      <c r="B25" s="84"/>
      <c r="C25" s="85"/>
      <c r="D25" s="85"/>
      <c r="E25" s="86"/>
      <c r="F25" s="87"/>
      <c r="G25" s="33"/>
      <c r="H25" s="33"/>
      <c r="I25" s="33"/>
      <c r="J25" s="37"/>
      <c r="K25" s="33"/>
      <c r="L25" s="33"/>
      <c r="M25" s="33"/>
      <c r="N25" s="33"/>
      <c r="O25" s="33"/>
      <c r="P25" s="33"/>
      <c r="Q25" s="33"/>
      <c r="R25" s="33"/>
      <c r="S25" s="33"/>
      <c r="T25" s="33"/>
      <c r="U25" s="33"/>
    </row>
    <row r="26" spans="1:21" ht="20.399999999999999" customHeight="1">
      <c r="A26" s="33"/>
      <c r="B26" s="17">
        <f>IF(F10&lt;5,"",DATEVALUE(J26&amp;"年1月1日"))</f>
        <v>46023</v>
      </c>
      <c r="C26" s="44">
        <v>3300000</v>
      </c>
      <c r="D26" s="43">
        <v>1000000</v>
      </c>
      <c r="E26" s="22">
        <v>2</v>
      </c>
      <c r="F26" s="26">
        <f t="shared" si="0"/>
        <v>2000000</v>
      </c>
      <c r="G26" s="33"/>
      <c r="H26" s="33"/>
      <c r="I26" s="33"/>
      <c r="J26" s="37">
        <f>IF(F10&lt;3,"",J20+4)</f>
        <v>2026</v>
      </c>
      <c r="K26" s="33"/>
      <c r="L26" s="33"/>
      <c r="M26" s="33"/>
      <c r="N26" s="33"/>
      <c r="O26" s="33"/>
      <c r="P26" s="33"/>
      <c r="Q26" s="33"/>
      <c r="R26" s="33"/>
      <c r="S26" s="33"/>
      <c r="T26" s="33"/>
      <c r="U26" s="33"/>
    </row>
    <row r="27" spans="1:21" ht="20.25" customHeight="1">
      <c r="A27" s="33"/>
      <c r="B27" s="17">
        <f>IF(F10&lt;6,"",DATEVALUE(J27&amp;"年1月1日"))</f>
        <v>46388</v>
      </c>
      <c r="C27" s="44">
        <v>2000000</v>
      </c>
      <c r="D27" s="43">
        <v>1000000</v>
      </c>
      <c r="E27" s="22">
        <v>2</v>
      </c>
      <c r="F27" s="26">
        <f t="shared" si="0"/>
        <v>2000000</v>
      </c>
      <c r="G27" s="33"/>
      <c r="H27" s="33"/>
      <c r="I27" s="33"/>
      <c r="J27" s="37">
        <f>IF(F10&lt;3,"",J20+5)</f>
        <v>2027</v>
      </c>
      <c r="K27" s="33"/>
      <c r="L27" s="33"/>
      <c r="M27" s="33"/>
      <c r="N27" s="33"/>
      <c r="O27" s="33"/>
      <c r="P27" s="33"/>
      <c r="Q27" s="33"/>
      <c r="R27" s="33"/>
      <c r="S27" s="33"/>
      <c r="T27" s="33"/>
      <c r="U27" s="33"/>
    </row>
    <row r="28" spans="1:21" ht="12" customHeight="1">
      <c r="A28" s="33"/>
      <c r="B28" s="146"/>
      <c r="C28" s="128"/>
      <c r="D28" s="128"/>
      <c r="E28" s="128"/>
      <c r="F28" s="129"/>
      <c r="G28" s="33"/>
      <c r="H28" s="33"/>
      <c r="I28" s="33"/>
      <c r="J28" s="37">
        <f>IF(F10&lt;4,"",J21+3)</f>
        <v>2026</v>
      </c>
      <c r="K28" s="33"/>
      <c r="L28" s="33"/>
      <c r="M28" s="33"/>
      <c r="N28" s="33"/>
      <c r="O28" s="33"/>
      <c r="P28" s="33"/>
      <c r="Q28" s="33"/>
      <c r="R28" s="33"/>
      <c r="S28" s="33"/>
      <c r="T28" s="33"/>
      <c r="U28" s="33"/>
    </row>
    <row r="29" spans="1:21" ht="15.75" customHeight="1">
      <c r="A29" s="33"/>
      <c r="B29" s="147" t="s">
        <v>27</v>
      </c>
      <c r="C29" s="150" t="s">
        <v>25</v>
      </c>
      <c r="D29" s="151"/>
      <c r="E29" s="152" t="s">
        <v>26</v>
      </c>
      <c r="F29" s="153"/>
      <c r="G29" s="33"/>
      <c r="H29" s="33"/>
      <c r="I29" s="33"/>
      <c r="J29" s="37">
        <f>IF(F10&lt;5,"",J21+4)</f>
        <v>2027</v>
      </c>
      <c r="K29" s="33"/>
      <c r="L29" s="33"/>
      <c r="M29" s="33"/>
      <c r="N29" s="33"/>
      <c r="O29" s="33"/>
      <c r="P29" s="33"/>
      <c r="Q29" s="33"/>
      <c r="R29" s="33"/>
      <c r="S29" s="33"/>
      <c r="T29" s="33"/>
      <c r="U29" s="33"/>
    </row>
    <row r="30" spans="1:21" ht="26.25" customHeight="1">
      <c r="A30" s="33"/>
      <c r="B30" s="148"/>
      <c r="C30" s="278">
        <f>SUM(C20:C27)</f>
        <v>33107230</v>
      </c>
      <c r="D30" s="279"/>
      <c r="E30" s="280">
        <f>SUM(F20:F27)</f>
        <v>37832810</v>
      </c>
      <c r="F30" s="281"/>
      <c r="G30" s="33"/>
      <c r="H30" s="33"/>
      <c r="I30" s="33"/>
      <c r="J30" s="33"/>
      <c r="K30" s="33"/>
      <c r="L30" s="33"/>
      <c r="M30" s="33"/>
      <c r="N30" s="33"/>
      <c r="O30" s="33"/>
      <c r="P30" s="33"/>
      <c r="Q30" s="33"/>
      <c r="R30" s="33"/>
      <c r="S30" s="33"/>
      <c r="T30" s="33"/>
      <c r="U30" s="33"/>
    </row>
    <row r="31" spans="1:21" ht="15" customHeight="1" thickBot="1">
      <c r="A31" s="33"/>
      <c r="B31" s="149"/>
      <c r="C31" s="158" t="str">
        <f>IF(E30-C30&lt;0,"JSTに要確認（マッチング不成立）","OK（マッチング成立）")</f>
        <v>OK（マッチング成立）</v>
      </c>
      <c r="D31" s="159"/>
      <c r="E31" s="159"/>
      <c r="F31" s="160"/>
      <c r="G31" s="33"/>
      <c r="H31" s="33"/>
      <c r="I31" s="33"/>
      <c r="J31" s="33"/>
      <c r="K31" s="33"/>
      <c r="L31" s="33"/>
      <c r="M31" s="33"/>
      <c r="N31" s="33"/>
      <c r="O31" s="33"/>
      <c r="P31" s="33"/>
      <c r="Q31" s="33"/>
      <c r="R31" s="33"/>
      <c r="S31" s="33"/>
      <c r="T31" s="33"/>
      <c r="U31" s="33"/>
    </row>
    <row r="32" spans="1:21" ht="134.25" customHeight="1">
      <c r="A32" s="33"/>
      <c r="B32" s="162"/>
      <c r="C32" s="162"/>
      <c r="D32" s="162"/>
      <c r="E32" s="162"/>
      <c r="F32" s="162"/>
      <c r="G32" s="33"/>
      <c r="H32" s="33"/>
      <c r="I32" s="33"/>
      <c r="J32" s="33"/>
      <c r="K32" s="33"/>
      <c r="L32" s="33"/>
      <c r="M32" s="33"/>
      <c r="N32" s="33"/>
      <c r="O32" s="33"/>
      <c r="P32" s="33"/>
      <c r="Q32" s="33"/>
      <c r="R32" s="33"/>
      <c r="S32" s="33"/>
      <c r="T32" s="33"/>
      <c r="U32" s="33"/>
    </row>
    <row r="33" spans="1:21" ht="218.25" customHeight="1">
      <c r="A33" s="33"/>
      <c r="B33" s="93"/>
      <c r="C33" s="301"/>
      <c r="D33" s="301"/>
      <c r="E33" s="301"/>
      <c r="F33" s="93"/>
      <c r="G33" s="33"/>
      <c r="H33" s="33"/>
      <c r="I33" s="33"/>
      <c r="J33" s="33"/>
      <c r="K33" s="33"/>
      <c r="L33" s="33"/>
      <c r="M33" s="33"/>
      <c r="N33" s="33"/>
      <c r="O33" s="33"/>
      <c r="P33" s="33"/>
      <c r="Q33" s="33"/>
      <c r="R33" s="33"/>
      <c r="S33" s="33"/>
      <c r="T33" s="33"/>
      <c r="U33" s="33"/>
    </row>
  </sheetData>
  <sheetProtection sheet="1" objects="1" scenarios="1"/>
  <mergeCells count="30">
    <mergeCell ref="B1:F1"/>
    <mergeCell ref="B2:F2"/>
    <mergeCell ref="D3:F3"/>
    <mergeCell ref="C4:F4"/>
    <mergeCell ref="B5:B9"/>
    <mergeCell ref="D5:F5"/>
    <mergeCell ref="D6:F6"/>
    <mergeCell ref="D7:F7"/>
    <mergeCell ref="C8:C9"/>
    <mergeCell ref="D8:F9"/>
    <mergeCell ref="B11:F11"/>
    <mergeCell ref="B12:E12"/>
    <mergeCell ref="B15:C15"/>
    <mergeCell ref="D15:E15"/>
    <mergeCell ref="B16:C16"/>
    <mergeCell ref="D16:E16"/>
    <mergeCell ref="B13:C13"/>
    <mergeCell ref="D13:E13"/>
    <mergeCell ref="B14:C14"/>
    <mergeCell ref="D14:E14"/>
    <mergeCell ref="B32:F32"/>
    <mergeCell ref="C33:E33"/>
    <mergeCell ref="B18:E18"/>
    <mergeCell ref="B28:F28"/>
    <mergeCell ref="B29:B31"/>
    <mergeCell ref="C29:D29"/>
    <mergeCell ref="E29:F29"/>
    <mergeCell ref="C30:D30"/>
    <mergeCell ref="E30:F30"/>
    <mergeCell ref="C31:F31"/>
  </mergeCells>
  <phoneticPr fontId="2"/>
  <printOptions horizontalCentered="1"/>
  <pageMargins left="0" right="0" top="3.937007874015748E-2" bottom="3.937007874015748E-2" header="3.937007874015748E-2" footer="3.937007874015748E-2"/>
  <pageSetup paperSize="9" scale="4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F4A35-E98B-437B-99F0-E14E2760E65F}">
  <sheetPr codeName="Sheet7">
    <tabColor rgb="FF9BC2E6"/>
  </sheetPr>
  <dimension ref="A1:AB69"/>
  <sheetViews>
    <sheetView view="pageBreakPreview" topLeftCell="D7" zoomScale="90" zoomScaleNormal="100" zoomScaleSheetLayoutView="90" workbookViewId="0">
      <selection activeCell="V1" sqref="V1"/>
    </sheetView>
  </sheetViews>
  <sheetFormatPr defaultColWidth="9" defaultRowHeight="13.2"/>
  <cols>
    <col min="1" max="1" width="1.8984375" style="1" customWidth="1"/>
    <col min="2" max="6" width="18.69921875" style="1" customWidth="1"/>
    <col min="7" max="7" width="1.8984375" style="1" customWidth="1"/>
    <col min="8" max="8" width="2.8984375" style="1" customWidth="1"/>
    <col min="9" max="9" width="7.8984375" style="1" customWidth="1"/>
    <col min="10" max="10" width="9.5" style="1" customWidth="1"/>
    <col min="11" max="20" width="9" style="1"/>
    <col min="21" max="21" width="4.69921875" style="1" customWidth="1"/>
    <col min="22" max="16384" width="9" style="1"/>
  </cols>
  <sheetData>
    <row r="1" spans="1:28" s="27" customFormat="1" ht="13.5" customHeight="1">
      <c r="A1" s="77"/>
      <c r="B1" s="77"/>
      <c r="C1" s="77"/>
      <c r="D1" s="77"/>
      <c r="E1" s="77"/>
      <c r="F1" s="77"/>
      <c r="G1" s="77"/>
      <c r="H1" s="77"/>
      <c r="I1" s="77"/>
      <c r="J1" s="77"/>
      <c r="K1" s="77"/>
      <c r="L1" s="45"/>
      <c r="M1" s="45"/>
      <c r="N1" s="45"/>
      <c r="O1" s="45"/>
      <c r="P1" s="45"/>
      <c r="Q1" s="45"/>
      <c r="R1" s="45"/>
      <c r="S1" s="45"/>
      <c r="T1" s="45"/>
      <c r="U1" s="45"/>
      <c r="V1" s="45"/>
      <c r="W1" s="45"/>
      <c r="X1" s="45"/>
      <c r="Y1" s="45"/>
      <c r="Z1" s="32"/>
      <c r="AA1" s="28"/>
      <c r="AB1" s="28"/>
    </row>
    <row r="2" spans="1:28">
      <c r="A2" s="33"/>
      <c r="B2" s="33"/>
      <c r="C2" s="33"/>
      <c r="D2" s="33"/>
      <c r="E2" s="33"/>
      <c r="F2" s="33"/>
      <c r="G2" s="33"/>
      <c r="H2" s="33"/>
      <c r="I2" s="33"/>
      <c r="J2" s="33"/>
      <c r="K2" s="33"/>
      <c r="L2" s="33"/>
      <c r="M2" s="33"/>
      <c r="N2" s="33"/>
      <c r="O2" s="33"/>
      <c r="P2" s="33"/>
      <c r="Q2" s="33"/>
      <c r="R2" s="33"/>
      <c r="S2" s="33"/>
      <c r="T2" s="33"/>
      <c r="U2" s="33"/>
    </row>
    <row r="3" spans="1:28">
      <c r="A3" s="33"/>
      <c r="B3" s="33"/>
      <c r="C3" s="33"/>
      <c r="D3" s="33"/>
      <c r="E3" s="33"/>
      <c r="F3" s="33"/>
      <c r="G3" s="33"/>
      <c r="H3" s="33"/>
      <c r="I3" s="33"/>
      <c r="J3" s="33"/>
      <c r="K3" s="33"/>
      <c r="L3" s="33"/>
      <c r="M3" s="33"/>
      <c r="N3" s="33"/>
      <c r="O3" s="33"/>
      <c r="P3" s="33"/>
      <c r="Q3" s="33"/>
      <c r="R3" s="33"/>
      <c r="S3" s="33"/>
      <c r="T3" s="33"/>
      <c r="U3" s="33"/>
    </row>
    <row r="4" spans="1:28">
      <c r="A4" s="33"/>
      <c r="B4" s="33"/>
      <c r="C4" s="33"/>
      <c r="D4" s="33"/>
      <c r="E4" s="33"/>
      <c r="F4" s="33"/>
      <c r="G4" s="33"/>
      <c r="H4" s="33"/>
      <c r="I4" s="33"/>
      <c r="J4" s="33"/>
      <c r="K4" s="33"/>
      <c r="L4" s="33"/>
      <c r="M4" s="33"/>
      <c r="N4" s="33"/>
      <c r="O4" s="33"/>
      <c r="P4" s="33"/>
      <c r="Q4" s="33"/>
      <c r="R4" s="33"/>
      <c r="S4" s="33"/>
      <c r="T4" s="33"/>
      <c r="U4" s="33"/>
    </row>
    <row r="5" spans="1:28">
      <c r="A5" s="33"/>
      <c r="B5" s="33"/>
      <c r="C5" s="33"/>
      <c r="D5" s="33"/>
      <c r="E5" s="33"/>
      <c r="F5" s="33"/>
      <c r="G5" s="33"/>
      <c r="H5" s="33"/>
      <c r="I5" s="33"/>
      <c r="J5" s="33"/>
      <c r="K5" s="33"/>
      <c r="L5" s="33"/>
      <c r="M5" s="33"/>
      <c r="N5" s="33"/>
      <c r="O5" s="33"/>
      <c r="P5" s="33"/>
      <c r="Q5" s="33"/>
      <c r="R5" s="33"/>
      <c r="S5" s="33"/>
      <c r="T5" s="33"/>
      <c r="U5" s="33"/>
    </row>
    <row r="6" spans="1:28">
      <c r="A6" s="33"/>
      <c r="B6" s="33"/>
      <c r="C6" s="33"/>
      <c r="D6" s="33"/>
      <c r="E6" s="33"/>
      <c r="F6" s="33"/>
      <c r="G6" s="33"/>
      <c r="H6" s="33"/>
      <c r="I6" s="33"/>
      <c r="J6" s="33"/>
      <c r="K6" s="33"/>
      <c r="L6" s="33"/>
      <c r="M6" s="33"/>
      <c r="N6" s="33"/>
      <c r="O6" s="33"/>
      <c r="P6" s="33"/>
      <c r="Q6" s="33"/>
      <c r="R6" s="33"/>
      <c r="S6" s="33"/>
      <c r="T6" s="33"/>
      <c r="U6" s="33"/>
    </row>
    <row r="7" spans="1:28">
      <c r="A7" s="33"/>
      <c r="B7" s="33"/>
      <c r="C7" s="33"/>
      <c r="D7" s="33"/>
      <c r="E7" s="33"/>
      <c r="F7" s="33"/>
      <c r="G7" s="33"/>
      <c r="H7" s="33"/>
      <c r="I7" s="33"/>
      <c r="J7" s="33"/>
      <c r="K7" s="33"/>
      <c r="L7" s="33"/>
      <c r="M7" s="33"/>
      <c r="N7" s="33"/>
      <c r="O7" s="33"/>
      <c r="P7" s="33"/>
      <c r="Q7" s="33"/>
      <c r="R7" s="33"/>
      <c r="S7" s="33"/>
      <c r="T7" s="33"/>
      <c r="U7" s="33"/>
    </row>
    <row r="8" spans="1:28">
      <c r="A8" s="33"/>
      <c r="B8" s="33"/>
      <c r="C8" s="33"/>
      <c r="D8" s="33"/>
      <c r="E8" s="33"/>
      <c r="F8" s="33"/>
      <c r="G8" s="33"/>
      <c r="H8" s="33"/>
      <c r="I8" s="33"/>
      <c r="J8" s="33"/>
      <c r="K8" s="33"/>
      <c r="L8" s="33"/>
      <c r="M8" s="33"/>
      <c r="N8" s="33"/>
      <c r="O8" s="33"/>
      <c r="P8" s="33"/>
      <c r="Q8" s="33"/>
      <c r="R8" s="33"/>
      <c r="S8" s="33"/>
      <c r="T8" s="33"/>
      <c r="U8" s="33"/>
    </row>
    <row r="9" spans="1:28">
      <c r="A9" s="33"/>
      <c r="B9" s="33"/>
      <c r="C9" s="33"/>
      <c r="D9" s="33"/>
      <c r="E9" s="33"/>
      <c r="F9" s="33"/>
      <c r="G9" s="33"/>
      <c r="H9" s="33"/>
      <c r="I9" s="33"/>
      <c r="J9" s="33"/>
      <c r="K9" s="33"/>
      <c r="L9" s="33"/>
      <c r="M9" s="33"/>
      <c r="N9" s="33"/>
      <c r="O9" s="33"/>
      <c r="P9" s="33"/>
      <c r="Q9" s="33"/>
      <c r="R9" s="33"/>
      <c r="S9" s="33"/>
      <c r="T9" s="33"/>
      <c r="U9" s="33"/>
    </row>
    <row r="10" spans="1:28">
      <c r="A10" s="33"/>
      <c r="B10" s="33"/>
      <c r="C10" s="33"/>
      <c r="D10" s="33"/>
      <c r="E10" s="33"/>
      <c r="F10" s="33"/>
      <c r="G10" s="33"/>
      <c r="H10" s="33"/>
      <c r="I10" s="33"/>
      <c r="J10" s="33"/>
      <c r="K10" s="33"/>
      <c r="L10" s="33"/>
      <c r="M10" s="33"/>
      <c r="N10" s="33"/>
      <c r="O10" s="33"/>
      <c r="P10" s="33"/>
      <c r="Q10" s="33"/>
      <c r="R10" s="33"/>
      <c r="S10" s="33"/>
      <c r="T10" s="33"/>
      <c r="U10" s="33"/>
    </row>
    <row r="11" spans="1:28">
      <c r="A11" s="33"/>
      <c r="B11" s="33"/>
      <c r="C11" s="33"/>
      <c r="D11" s="33"/>
      <c r="E11" s="33"/>
      <c r="F11" s="33"/>
      <c r="G11" s="33"/>
      <c r="H11" s="33"/>
      <c r="I11" s="33"/>
      <c r="J11" s="33"/>
      <c r="K11" s="33"/>
      <c r="L11" s="33"/>
      <c r="M11" s="33"/>
      <c r="N11" s="33"/>
      <c r="O11" s="33"/>
      <c r="P11" s="33"/>
      <c r="Q11" s="33"/>
      <c r="R11" s="33"/>
      <c r="S11" s="33"/>
      <c r="T11" s="33"/>
      <c r="U11" s="33"/>
    </row>
    <row r="12" spans="1:28">
      <c r="A12" s="33"/>
      <c r="B12" s="33"/>
      <c r="C12" s="33"/>
      <c r="D12" s="33"/>
      <c r="E12" s="33"/>
      <c r="F12" s="33"/>
      <c r="G12" s="33"/>
      <c r="H12" s="33"/>
      <c r="I12" s="33"/>
      <c r="J12" s="33"/>
      <c r="K12" s="33"/>
      <c r="L12" s="33"/>
      <c r="M12" s="33"/>
      <c r="N12" s="33"/>
      <c r="O12" s="33"/>
      <c r="P12" s="33"/>
      <c r="Q12" s="33"/>
      <c r="R12" s="33"/>
      <c r="S12" s="33"/>
      <c r="T12" s="33"/>
      <c r="U12" s="33"/>
    </row>
    <row r="13" spans="1:28">
      <c r="A13" s="33"/>
      <c r="B13" s="33"/>
      <c r="C13" s="33"/>
      <c r="D13" s="33"/>
      <c r="E13" s="33"/>
      <c r="F13" s="33"/>
      <c r="G13" s="33"/>
      <c r="H13" s="33"/>
      <c r="I13" s="33"/>
      <c r="J13" s="33"/>
      <c r="K13" s="33"/>
      <c r="L13" s="33"/>
      <c r="M13" s="33"/>
      <c r="N13" s="33"/>
      <c r="O13" s="33"/>
      <c r="P13" s="33"/>
      <c r="Q13" s="33"/>
      <c r="R13" s="33"/>
      <c r="S13" s="33"/>
      <c r="T13" s="33"/>
      <c r="U13" s="33"/>
    </row>
    <row r="14" spans="1:28">
      <c r="A14" s="33"/>
      <c r="B14" s="33"/>
      <c r="C14" s="33"/>
      <c r="D14" s="33"/>
      <c r="E14" s="33"/>
      <c r="F14" s="33"/>
      <c r="G14" s="33"/>
      <c r="H14" s="33"/>
      <c r="I14" s="33"/>
      <c r="J14" s="33"/>
      <c r="K14" s="33"/>
      <c r="L14" s="33"/>
      <c r="M14" s="33"/>
      <c r="N14" s="33"/>
      <c r="O14" s="33"/>
      <c r="P14" s="33"/>
      <c r="Q14" s="33"/>
      <c r="R14" s="33"/>
      <c r="S14" s="33"/>
      <c r="T14" s="33"/>
      <c r="U14" s="33"/>
    </row>
    <row r="15" spans="1:28">
      <c r="A15" s="33"/>
      <c r="B15" s="33"/>
      <c r="C15" s="33"/>
      <c r="D15" s="33"/>
      <c r="E15" s="33"/>
      <c r="F15" s="33"/>
      <c r="G15" s="33"/>
      <c r="H15" s="33"/>
      <c r="I15" s="33"/>
      <c r="J15" s="33"/>
      <c r="K15" s="33"/>
      <c r="L15" s="33"/>
      <c r="M15" s="33"/>
      <c r="N15" s="33"/>
      <c r="O15" s="33"/>
      <c r="P15" s="33"/>
      <c r="Q15" s="33"/>
      <c r="R15" s="33"/>
      <c r="S15" s="33"/>
      <c r="T15" s="33"/>
      <c r="U15" s="33"/>
    </row>
    <row r="16" spans="1:28">
      <c r="A16" s="33"/>
      <c r="B16" s="33"/>
      <c r="C16" s="33"/>
      <c r="D16" s="33"/>
      <c r="E16" s="33"/>
      <c r="F16" s="33"/>
      <c r="G16" s="33"/>
      <c r="H16" s="33"/>
      <c r="I16" s="33"/>
      <c r="J16" s="33"/>
      <c r="K16" s="33"/>
      <c r="L16" s="33"/>
      <c r="M16" s="33"/>
      <c r="N16" s="33"/>
      <c r="O16" s="33"/>
      <c r="P16" s="33"/>
      <c r="Q16" s="33"/>
      <c r="R16" s="33"/>
      <c r="S16" s="33"/>
      <c r="T16" s="33"/>
      <c r="U16" s="33"/>
    </row>
    <row r="17" spans="1:21">
      <c r="A17" s="33"/>
      <c r="B17" s="33"/>
      <c r="C17" s="33"/>
      <c r="D17" s="33"/>
      <c r="E17" s="33"/>
      <c r="F17" s="33"/>
      <c r="G17" s="33"/>
      <c r="H17" s="33"/>
      <c r="I17" s="33"/>
      <c r="J17" s="33"/>
      <c r="K17" s="33"/>
      <c r="L17" s="33"/>
      <c r="M17" s="33"/>
      <c r="N17" s="33"/>
      <c r="O17" s="33"/>
      <c r="P17" s="33"/>
      <c r="Q17" s="33"/>
      <c r="R17" s="33"/>
      <c r="S17" s="33"/>
      <c r="T17" s="33"/>
      <c r="U17" s="33"/>
    </row>
    <row r="18" spans="1:21">
      <c r="A18" s="33"/>
      <c r="B18" s="33"/>
      <c r="C18" s="33"/>
      <c r="D18" s="33"/>
      <c r="E18" s="33"/>
      <c r="F18" s="33"/>
      <c r="G18" s="33"/>
      <c r="H18" s="33"/>
      <c r="I18" s="33"/>
      <c r="J18" s="33"/>
      <c r="K18" s="33"/>
      <c r="L18" s="33"/>
      <c r="M18" s="33"/>
      <c r="N18" s="33"/>
      <c r="O18" s="33"/>
      <c r="P18" s="33"/>
      <c r="Q18" s="33"/>
      <c r="R18" s="33"/>
      <c r="S18" s="33"/>
      <c r="T18" s="33"/>
      <c r="U18" s="33"/>
    </row>
    <row r="19" spans="1:21">
      <c r="A19" s="33"/>
      <c r="B19" s="33"/>
      <c r="C19" s="33"/>
      <c r="D19" s="33"/>
      <c r="E19" s="33"/>
      <c r="F19" s="33"/>
      <c r="G19" s="33"/>
      <c r="H19" s="33"/>
      <c r="I19" s="33"/>
      <c r="J19" s="33"/>
      <c r="K19" s="33"/>
      <c r="L19" s="33"/>
      <c r="M19" s="33"/>
      <c r="N19" s="33"/>
      <c r="O19" s="33"/>
      <c r="P19" s="33"/>
      <c r="Q19" s="33"/>
      <c r="R19" s="33"/>
      <c r="S19" s="33"/>
      <c r="T19" s="33"/>
      <c r="U19" s="33"/>
    </row>
    <row r="20" spans="1:21">
      <c r="A20" s="33"/>
      <c r="B20" s="33"/>
      <c r="C20" s="33"/>
      <c r="D20" s="33"/>
      <c r="E20" s="33"/>
      <c r="F20" s="33"/>
      <c r="G20" s="33"/>
      <c r="H20" s="33"/>
      <c r="I20" s="33"/>
      <c r="J20" s="33"/>
      <c r="K20" s="33"/>
      <c r="L20" s="33"/>
      <c r="M20" s="33"/>
      <c r="N20" s="33"/>
      <c r="O20" s="33"/>
      <c r="P20" s="33"/>
      <c r="Q20" s="33"/>
      <c r="R20" s="33"/>
      <c r="S20" s="33"/>
      <c r="T20" s="33"/>
      <c r="U20" s="33"/>
    </row>
    <row r="21" spans="1:21">
      <c r="A21" s="33"/>
      <c r="B21" s="33"/>
      <c r="C21" s="33"/>
      <c r="D21" s="33"/>
      <c r="E21" s="33"/>
      <c r="F21" s="33"/>
      <c r="G21" s="33"/>
      <c r="H21" s="33"/>
      <c r="I21" s="33"/>
      <c r="J21" s="33"/>
      <c r="K21" s="33"/>
      <c r="L21" s="33"/>
      <c r="M21" s="33"/>
      <c r="N21" s="33"/>
      <c r="O21" s="33"/>
      <c r="P21" s="33"/>
      <c r="Q21" s="33"/>
      <c r="R21" s="33"/>
      <c r="S21" s="33"/>
      <c r="T21" s="33"/>
      <c r="U21" s="33"/>
    </row>
    <row r="22" spans="1:21">
      <c r="A22" s="33"/>
      <c r="B22" s="33"/>
      <c r="C22" s="33"/>
      <c r="D22" s="33"/>
      <c r="E22" s="33"/>
      <c r="F22" s="33"/>
      <c r="G22" s="33"/>
      <c r="H22" s="33"/>
      <c r="I22" s="33"/>
      <c r="J22" s="33"/>
      <c r="K22" s="33"/>
      <c r="L22" s="33"/>
      <c r="M22" s="33"/>
      <c r="N22" s="33"/>
      <c r="O22" s="33"/>
      <c r="P22" s="33"/>
      <c r="Q22" s="33"/>
      <c r="R22" s="33"/>
      <c r="S22" s="33"/>
      <c r="T22" s="33"/>
      <c r="U22" s="33"/>
    </row>
    <row r="23" spans="1:21">
      <c r="A23" s="33"/>
      <c r="B23" s="33"/>
      <c r="C23" s="33"/>
      <c r="D23" s="33"/>
      <c r="E23" s="33"/>
      <c r="F23" s="33"/>
      <c r="G23" s="33"/>
      <c r="H23" s="33"/>
      <c r="I23" s="33"/>
      <c r="J23" s="33"/>
      <c r="K23" s="33"/>
      <c r="L23" s="33"/>
      <c r="M23" s="33"/>
      <c r="N23" s="33"/>
      <c r="O23" s="33"/>
      <c r="P23" s="33"/>
      <c r="Q23" s="33"/>
      <c r="R23" s="33"/>
      <c r="S23" s="33"/>
      <c r="T23" s="33"/>
      <c r="U23" s="33"/>
    </row>
    <row r="24" spans="1:21">
      <c r="A24" s="33"/>
      <c r="B24" s="33"/>
      <c r="C24" s="33"/>
      <c r="D24" s="33"/>
      <c r="E24" s="33"/>
      <c r="F24" s="33"/>
      <c r="G24" s="33"/>
      <c r="H24" s="33"/>
      <c r="I24" s="33"/>
      <c r="J24" s="33"/>
      <c r="K24" s="33"/>
      <c r="L24" s="33"/>
      <c r="M24" s="33"/>
      <c r="N24" s="33"/>
      <c r="O24" s="33"/>
      <c r="P24" s="33"/>
      <c r="Q24" s="33"/>
      <c r="R24" s="33"/>
      <c r="S24" s="33"/>
      <c r="T24" s="33"/>
      <c r="U24" s="33"/>
    </row>
    <row r="25" spans="1:21">
      <c r="A25" s="33"/>
      <c r="B25" s="33"/>
      <c r="C25" s="33"/>
      <c r="D25" s="33"/>
      <c r="E25" s="33"/>
      <c r="F25" s="33"/>
      <c r="G25" s="33"/>
      <c r="H25" s="33"/>
      <c r="I25" s="33"/>
      <c r="J25" s="33"/>
      <c r="K25" s="33"/>
      <c r="L25" s="33"/>
      <c r="M25" s="33"/>
      <c r="N25" s="33"/>
      <c r="O25" s="33"/>
      <c r="P25" s="33"/>
      <c r="Q25" s="33"/>
      <c r="R25" s="33"/>
      <c r="S25" s="33"/>
      <c r="T25" s="33"/>
      <c r="U25" s="33"/>
    </row>
    <row r="26" spans="1:21">
      <c r="A26" s="33"/>
      <c r="B26" s="33"/>
      <c r="C26" s="33"/>
      <c r="D26" s="33"/>
      <c r="E26" s="33"/>
      <c r="F26" s="33"/>
      <c r="G26" s="33"/>
      <c r="H26" s="33"/>
      <c r="I26" s="33"/>
      <c r="J26" s="33"/>
      <c r="K26" s="33"/>
      <c r="L26" s="33"/>
      <c r="M26" s="33"/>
      <c r="N26" s="33"/>
      <c r="O26" s="33"/>
      <c r="P26" s="33"/>
      <c r="Q26" s="33"/>
      <c r="R26" s="33"/>
      <c r="S26" s="33"/>
      <c r="T26" s="33"/>
      <c r="U26" s="33"/>
    </row>
    <row r="27" spans="1:21">
      <c r="A27" s="33"/>
      <c r="B27" s="33"/>
      <c r="C27" s="33"/>
      <c r="D27" s="33"/>
      <c r="E27" s="33"/>
      <c r="F27" s="33"/>
      <c r="G27" s="33"/>
      <c r="H27" s="33"/>
      <c r="I27" s="33"/>
      <c r="J27" s="33"/>
      <c r="K27" s="33"/>
      <c r="L27" s="33"/>
      <c r="M27" s="33"/>
      <c r="N27" s="33"/>
      <c r="O27" s="33"/>
      <c r="P27" s="33"/>
      <c r="Q27" s="33"/>
      <c r="R27" s="33"/>
      <c r="S27" s="33"/>
      <c r="T27" s="33"/>
      <c r="U27" s="33"/>
    </row>
    <row r="28" spans="1:21">
      <c r="A28" s="33"/>
      <c r="B28" s="33"/>
      <c r="C28" s="33"/>
      <c r="D28" s="33"/>
      <c r="E28" s="33"/>
      <c r="F28" s="33"/>
      <c r="G28" s="33"/>
      <c r="H28" s="33"/>
      <c r="I28" s="33"/>
      <c r="J28" s="33"/>
      <c r="K28" s="33"/>
      <c r="L28" s="33"/>
      <c r="M28" s="33"/>
      <c r="N28" s="33"/>
      <c r="O28" s="33"/>
      <c r="P28" s="33"/>
      <c r="Q28" s="33"/>
      <c r="R28" s="33"/>
      <c r="S28" s="33"/>
      <c r="T28" s="33"/>
      <c r="U28" s="33"/>
    </row>
    <row r="29" spans="1:21">
      <c r="A29" s="33"/>
      <c r="B29" s="33"/>
      <c r="C29" s="33"/>
      <c r="D29" s="33"/>
      <c r="E29" s="33"/>
      <c r="F29" s="33"/>
      <c r="G29" s="33"/>
      <c r="H29" s="33"/>
      <c r="I29" s="33"/>
      <c r="J29" s="33"/>
      <c r="K29" s="33"/>
      <c r="L29" s="33"/>
      <c r="M29" s="33"/>
      <c r="N29" s="33"/>
      <c r="O29" s="33"/>
      <c r="P29" s="33"/>
      <c r="Q29" s="33"/>
      <c r="R29" s="33"/>
      <c r="S29" s="33"/>
      <c r="T29" s="33"/>
      <c r="U29" s="33"/>
    </row>
    <row r="30" spans="1:21">
      <c r="A30" s="33"/>
      <c r="B30" s="33"/>
      <c r="C30" s="33"/>
      <c r="D30" s="33"/>
      <c r="E30" s="33"/>
      <c r="F30" s="33"/>
      <c r="G30" s="33"/>
      <c r="H30" s="33"/>
      <c r="I30" s="33"/>
      <c r="J30" s="33"/>
      <c r="K30" s="33"/>
      <c r="L30" s="33"/>
      <c r="M30" s="33"/>
      <c r="N30" s="33"/>
      <c r="O30" s="33"/>
      <c r="P30" s="33"/>
      <c r="Q30" s="33"/>
      <c r="R30" s="33"/>
      <c r="S30" s="33"/>
      <c r="T30" s="33"/>
      <c r="U30" s="33"/>
    </row>
    <row r="31" spans="1:21">
      <c r="A31" s="33"/>
      <c r="B31" s="33"/>
      <c r="C31" s="33"/>
      <c r="D31" s="33"/>
      <c r="E31" s="33"/>
      <c r="F31" s="33"/>
      <c r="G31" s="33"/>
      <c r="H31" s="33"/>
      <c r="I31" s="33"/>
      <c r="J31" s="33"/>
      <c r="K31" s="33"/>
      <c r="L31" s="33"/>
      <c r="M31" s="33"/>
      <c r="N31" s="33"/>
      <c r="O31" s="33"/>
      <c r="P31" s="33"/>
      <c r="Q31" s="33"/>
      <c r="R31" s="33"/>
      <c r="S31" s="33"/>
      <c r="T31" s="33"/>
      <c r="U31" s="33"/>
    </row>
    <row r="32" spans="1:21">
      <c r="A32" s="33"/>
      <c r="B32" s="33"/>
      <c r="C32" s="33"/>
      <c r="D32" s="33"/>
      <c r="E32" s="33"/>
      <c r="F32" s="33"/>
      <c r="G32" s="33"/>
      <c r="H32" s="33"/>
      <c r="I32" s="33"/>
      <c r="J32" s="33"/>
      <c r="K32" s="33"/>
      <c r="L32" s="33"/>
      <c r="M32" s="33"/>
      <c r="N32" s="33"/>
      <c r="O32" s="33"/>
      <c r="P32" s="33"/>
      <c r="Q32" s="33"/>
      <c r="R32" s="33"/>
      <c r="S32" s="33"/>
      <c r="T32" s="33"/>
      <c r="U32" s="33"/>
    </row>
    <row r="33" spans="1:21">
      <c r="A33" s="33"/>
      <c r="B33" s="33"/>
      <c r="C33" s="33"/>
      <c r="D33" s="33"/>
      <c r="E33" s="33"/>
      <c r="F33" s="33"/>
      <c r="G33" s="33"/>
      <c r="H33" s="33"/>
      <c r="I33" s="33"/>
      <c r="J33" s="33"/>
      <c r="K33" s="33"/>
      <c r="L33" s="33"/>
      <c r="M33" s="33"/>
      <c r="N33" s="33"/>
      <c r="O33" s="33"/>
      <c r="P33" s="33"/>
      <c r="Q33" s="33"/>
      <c r="R33" s="33"/>
      <c r="S33" s="33"/>
      <c r="T33" s="33"/>
      <c r="U33" s="33"/>
    </row>
    <row r="34" spans="1:21">
      <c r="A34" s="33"/>
      <c r="B34" s="33"/>
      <c r="C34" s="33"/>
      <c r="D34" s="33"/>
      <c r="E34" s="33"/>
      <c r="F34" s="33"/>
      <c r="G34" s="33"/>
      <c r="H34" s="33"/>
      <c r="I34" s="33"/>
      <c r="J34" s="33"/>
      <c r="K34" s="33"/>
      <c r="L34" s="33"/>
      <c r="M34" s="33"/>
      <c r="N34" s="33"/>
      <c r="O34" s="33"/>
      <c r="P34" s="33"/>
      <c r="Q34" s="33"/>
      <c r="R34" s="33"/>
      <c r="S34" s="33"/>
      <c r="T34" s="33"/>
      <c r="U34" s="33"/>
    </row>
    <row r="35" spans="1:21">
      <c r="A35" s="33"/>
      <c r="B35" s="33"/>
      <c r="C35" s="33"/>
      <c r="D35" s="33"/>
      <c r="E35" s="33"/>
      <c r="F35" s="33"/>
      <c r="G35" s="33"/>
      <c r="H35" s="33"/>
      <c r="I35" s="33"/>
      <c r="J35" s="33"/>
      <c r="K35" s="33"/>
      <c r="L35" s="33"/>
      <c r="M35" s="33"/>
      <c r="N35" s="33"/>
      <c r="O35" s="33"/>
      <c r="P35" s="33"/>
      <c r="Q35" s="33"/>
      <c r="R35" s="33"/>
      <c r="S35" s="33"/>
      <c r="T35" s="33"/>
      <c r="U35" s="33"/>
    </row>
    <row r="36" spans="1:21">
      <c r="A36" s="33"/>
      <c r="B36" s="33"/>
      <c r="C36" s="33"/>
      <c r="D36" s="33"/>
      <c r="E36" s="33"/>
      <c r="F36" s="33"/>
      <c r="G36" s="33"/>
      <c r="H36" s="33"/>
      <c r="I36" s="33"/>
      <c r="J36" s="33"/>
      <c r="K36" s="33"/>
      <c r="L36" s="33"/>
      <c r="M36" s="33"/>
      <c r="N36" s="33"/>
      <c r="O36" s="33"/>
      <c r="P36" s="33"/>
      <c r="Q36" s="33"/>
      <c r="R36" s="33"/>
      <c r="S36" s="33"/>
      <c r="T36" s="33"/>
      <c r="U36" s="33"/>
    </row>
    <row r="37" spans="1:21">
      <c r="A37" s="33"/>
      <c r="B37" s="33"/>
      <c r="C37" s="33"/>
      <c r="D37" s="33"/>
      <c r="E37" s="33"/>
      <c r="F37" s="33"/>
      <c r="G37" s="33"/>
      <c r="H37" s="33"/>
      <c r="I37" s="33"/>
      <c r="J37" s="33"/>
      <c r="K37" s="33"/>
      <c r="L37" s="33"/>
      <c r="M37" s="33"/>
      <c r="N37" s="33"/>
      <c r="O37" s="33"/>
      <c r="P37" s="33"/>
      <c r="Q37" s="33"/>
      <c r="R37" s="33"/>
      <c r="S37" s="33"/>
      <c r="T37" s="33"/>
      <c r="U37" s="33"/>
    </row>
    <row r="38" spans="1:21">
      <c r="A38" s="33"/>
      <c r="B38" s="33"/>
      <c r="C38" s="33"/>
      <c r="D38" s="33"/>
      <c r="E38" s="33"/>
      <c r="F38" s="33"/>
      <c r="G38" s="33"/>
      <c r="H38" s="33"/>
      <c r="I38" s="33"/>
      <c r="J38" s="33"/>
      <c r="K38" s="33"/>
      <c r="L38" s="33"/>
      <c r="M38" s="33"/>
      <c r="N38" s="33"/>
      <c r="O38" s="33"/>
      <c r="P38" s="33"/>
      <c r="Q38" s="33"/>
      <c r="R38" s="33"/>
      <c r="S38" s="33"/>
      <c r="T38" s="33"/>
      <c r="U38" s="33"/>
    </row>
    <row r="39" spans="1:21">
      <c r="A39" s="33"/>
      <c r="B39" s="33"/>
      <c r="C39" s="33"/>
      <c r="D39" s="33"/>
      <c r="E39" s="33"/>
      <c r="F39" s="33"/>
      <c r="G39" s="33"/>
      <c r="H39" s="33"/>
      <c r="I39" s="33"/>
      <c r="J39" s="33"/>
      <c r="K39" s="33"/>
      <c r="L39" s="33"/>
      <c r="M39" s="33"/>
      <c r="N39" s="33"/>
      <c r="O39" s="33"/>
      <c r="P39" s="33"/>
      <c r="Q39" s="33"/>
      <c r="R39" s="33"/>
      <c r="S39" s="33"/>
      <c r="T39" s="33"/>
      <c r="U39" s="33"/>
    </row>
    <row r="40" spans="1:21">
      <c r="A40" s="33"/>
      <c r="B40" s="33"/>
      <c r="C40" s="33"/>
      <c r="D40" s="33"/>
      <c r="E40" s="33"/>
      <c r="F40" s="33"/>
      <c r="G40" s="33"/>
      <c r="H40" s="33"/>
      <c r="I40" s="33"/>
      <c r="J40" s="33"/>
      <c r="K40" s="33"/>
      <c r="L40" s="33"/>
      <c r="M40" s="33"/>
      <c r="N40" s="33"/>
      <c r="O40" s="33"/>
      <c r="P40" s="33"/>
      <c r="Q40" s="33"/>
      <c r="R40" s="33"/>
      <c r="S40" s="33"/>
      <c r="T40" s="33"/>
      <c r="U40" s="33"/>
    </row>
    <row r="41" spans="1:21">
      <c r="A41" s="33"/>
      <c r="B41" s="33"/>
      <c r="C41" s="33"/>
      <c r="D41" s="33"/>
      <c r="E41" s="33"/>
      <c r="F41" s="33"/>
      <c r="G41" s="33"/>
      <c r="H41" s="33"/>
      <c r="I41" s="33"/>
      <c r="J41" s="33"/>
      <c r="K41" s="33"/>
      <c r="L41" s="33"/>
      <c r="M41" s="33"/>
      <c r="N41" s="33"/>
      <c r="O41" s="33"/>
      <c r="P41" s="33"/>
      <c r="Q41" s="33"/>
      <c r="R41" s="33"/>
      <c r="S41" s="33"/>
      <c r="T41" s="33"/>
      <c r="U41" s="33"/>
    </row>
    <row r="42" spans="1:21">
      <c r="A42" s="33"/>
      <c r="B42" s="33"/>
      <c r="C42" s="33"/>
      <c r="D42" s="33"/>
      <c r="E42" s="33"/>
      <c r="F42" s="33"/>
      <c r="G42" s="33"/>
      <c r="H42" s="33"/>
      <c r="I42" s="33"/>
      <c r="J42" s="33"/>
      <c r="K42" s="33"/>
      <c r="L42" s="33"/>
      <c r="M42" s="33"/>
      <c r="N42" s="33"/>
      <c r="O42" s="33"/>
      <c r="P42" s="33"/>
      <c r="Q42" s="33"/>
      <c r="R42" s="33"/>
      <c r="S42" s="33"/>
      <c r="T42" s="33"/>
      <c r="U42" s="33"/>
    </row>
    <row r="43" spans="1:21">
      <c r="A43" s="33"/>
      <c r="B43" s="33"/>
      <c r="C43" s="33"/>
      <c r="D43" s="33"/>
      <c r="E43" s="33"/>
      <c r="F43" s="33"/>
      <c r="G43" s="33"/>
      <c r="H43" s="33"/>
      <c r="I43" s="33"/>
      <c r="J43" s="33"/>
      <c r="K43" s="33"/>
      <c r="L43" s="33"/>
      <c r="M43" s="33"/>
      <c r="N43" s="33"/>
      <c r="O43" s="33"/>
      <c r="P43" s="33"/>
      <c r="Q43" s="33"/>
      <c r="R43" s="33"/>
      <c r="S43" s="33"/>
      <c r="T43" s="33"/>
      <c r="U43" s="33"/>
    </row>
    <row r="44" spans="1:21">
      <c r="A44" s="33"/>
      <c r="B44" s="33"/>
      <c r="C44" s="33"/>
      <c r="D44" s="33"/>
      <c r="E44" s="33"/>
      <c r="F44" s="33"/>
      <c r="G44" s="33"/>
      <c r="H44" s="33"/>
      <c r="I44" s="33"/>
      <c r="J44" s="33"/>
      <c r="K44" s="33"/>
      <c r="L44" s="33"/>
      <c r="M44" s="33"/>
      <c r="N44" s="33"/>
      <c r="O44" s="33"/>
      <c r="P44" s="33"/>
      <c r="Q44" s="33"/>
      <c r="R44" s="33"/>
      <c r="S44" s="33"/>
      <c r="T44" s="33"/>
      <c r="U44" s="33"/>
    </row>
    <row r="45" spans="1:21">
      <c r="A45" s="33"/>
      <c r="B45" s="33"/>
      <c r="C45" s="33"/>
      <c r="D45" s="33"/>
      <c r="E45" s="33"/>
      <c r="F45" s="33"/>
      <c r="G45" s="33"/>
      <c r="H45" s="33"/>
      <c r="I45" s="33"/>
      <c r="J45" s="33"/>
      <c r="K45" s="33"/>
      <c r="L45" s="33"/>
      <c r="M45" s="33"/>
      <c r="N45" s="33"/>
      <c r="O45" s="33"/>
      <c r="P45" s="33"/>
      <c r="Q45" s="33"/>
      <c r="R45" s="33"/>
      <c r="S45" s="33"/>
      <c r="T45" s="33"/>
      <c r="U45" s="33"/>
    </row>
    <row r="46" spans="1:21">
      <c r="A46" s="33"/>
      <c r="B46" s="33"/>
      <c r="C46" s="33"/>
      <c r="D46" s="33"/>
      <c r="E46" s="33"/>
      <c r="F46" s="33"/>
      <c r="G46" s="33"/>
      <c r="H46" s="33"/>
      <c r="I46" s="33"/>
      <c r="J46" s="33"/>
      <c r="K46" s="33"/>
      <c r="L46" s="33"/>
      <c r="M46" s="33"/>
      <c r="N46" s="33"/>
      <c r="O46" s="33"/>
      <c r="P46" s="33"/>
      <c r="Q46" s="33"/>
      <c r="R46" s="33"/>
      <c r="S46" s="33"/>
      <c r="T46" s="33"/>
      <c r="U46" s="33"/>
    </row>
    <row r="47" spans="1:21">
      <c r="A47" s="33"/>
      <c r="B47" s="33"/>
      <c r="C47" s="33"/>
      <c r="D47" s="33"/>
      <c r="E47" s="33"/>
      <c r="F47" s="33"/>
      <c r="G47" s="33"/>
      <c r="H47" s="33"/>
      <c r="I47" s="33"/>
      <c r="J47" s="33"/>
      <c r="K47" s="33"/>
      <c r="L47" s="33"/>
      <c r="M47" s="33"/>
      <c r="N47" s="33"/>
      <c r="O47" s="33"/>
      <c r="P47" s="33"/>
      <c r="Q47" s="33"/>
      <c r="R47" s="33"/>
      <c r="S47" s="33"/>
      <c r="T47" s="33"/>
      <c r="U47" s="33"/>
    </row>
    <row r="48" spans="1:21">
      <c r="A48" s="33"/>
      <c r="B48" s="33"/>
      <c r="C48" s="33"/>
      <c r="D48" s="33"/>
      <c r="E48" s="33"/>
      <c r="F48" s="33"/>
      <c r="G48" s="33"/>
      <c r="H48" s="33"/>
      <c r="I48" s="33"/>
      <c r="J48" s="33"/>
      <c r="K48" s="33"/>
      <c r="L48" s="33"/>
      <c r="M48" s="33"/>
      <c r="N48" s="33"/>
      <c r="O48" s="33"/>
      <c r="P48" s="33"/>
      <c r="Q48" s="33"/>
      <c r="R48" s="33"/>
      <c r="S48" s="33"/>
      <c r="T48" s="33"/>
      <c r="U48" s="33"/>
    </row>
    <row r="49" spans="1:21">
      <c r="A49" s="33"/>
      <c r="B49" s="33"/>
      <c r="C49" s="33"/>
      <c r="D49" s="33"/>
      <c r="E49" s="33"/>
      <c r="F49" s="33"/>
      <c r="G49" s="33"/>
      <c r="H49" s="33"/>
      <c r="I49" s="33"/>
      <c r="J49" s="33"/>
      <c r="K49" s="33"/>
      <c r="L49" s="33"/>
      <c r="M49" s="33"/>
      <c r="N49" s="33"/>
      <c r="O49" s="33"/>
      <c r="P49" s="33"/>
      <c r="Q49" s="33"/>
      <c r="R49" s="33"/>
      <c r="S49" s="33"/>
      <c r="T49" s="33"/>
      <c r="U49" s="33"/>
    </row>
    <row r="50" spans="1:21">
      <c r="A50" s="33"/>
      <c r="B50" s="33"/>
      <c r="C50" s="33"/>
      <c r="D50" s="33"/>
      <c r="E50" s="33"/>
      <c r="F50" s="33"/>
      <c r="G50" s="33"/>
      <c r="H50" s="33"/>
      <c r="I50" s="33"/>
      <c r="J50" s="33"/>
      <c r="K50" s="33"/>
      <c r="L50" s="33"/>
      <c r="M50" s="33"/>
      <c r="N50" s="33"/>
      <c r="O50" s="33"/>
      <c r="P50" s="33"/>
      <c r="Q50" s="33"/>
      <c r="R50" s="33"/>
      <c r="S50" s="33"/>
      <c r="T50" s="33"/>
      <c r="U50" s="33"/>
    </row>
    <row r="51" spans="1:21">
      <c r="A51" s="33"/>
      <c r="B51" s="33"/>
      <c r="C51" s="33"/>
      <c r="D51" s="33"/>
      <c r="E51" s="33"/>
      <c r="F51" s="33"/>
      <c r="G51" s="33"/>
      <c r="H51" s="33"/>
      <c r="I51" s="33"/>
      <c r="J51" s="33"/>
      <c r="K51" s="33"/>
      <c r="L51" s="33"/>
      <c r="M51" s="33"/>
      <c r="N51" s="33"/>
      <c r="O51" s="33"/>
      <c r="P51" s="33"/>
      <c r="Q51" s="33"/>
      <c r="R51" s="33"/>
      <c r="S51" s="33"/>
      <c r="T51" s="33"/>
      <c r="U51" s="33"/>
    </row>
    <row r="52" spans="1:21">
      <c r="A52" s="33"/>
      <c r="B52" s="33"/>
      <c r="C52" s="33"/>
      <c r="D52" s="33"/>
      <c r="E52" s="33"/>
      <c r="F52" s="33"/>
      <c r="G52" s="33"/>
      <c r="H52" s="33"/>
      <c r="I52" s="33"/>
      <c r="J52" s="33"/>
      <c r="K52" s="33"/>
      <c r="L52" s="33"/>
      <c r="M52" s="33"/>
      <c r="N52" s="33"/>
      <c r="O52" s="33"/>
      <c r="P52" s="33"/>
      <c r="Q52" s="33"/>
      <c r="R52" s="33"/>
      <c r="S52" s="33"/>
      <c r="T52" s="33"/>
      <c r="U52" s="33"/>
    </row>
    <row r="53" spans="1:21">
      <c r="A53" s="33"/>
      <c r="B53" s="33"/>
      <c r="C53" s="33"/>
      <c r="D53" s="33"/>
      <c r="E53" s="33"/>
      <c r="F53" s="33"/>
      <c r="G53" s="33"/>
      <c r="H53" s="33"/>
      <c r="I53" s="33"/>
      <c r="J53" s="33"/>
      <c r="K53" s="33"/>
      <c r="L53" s="33"/>
      <c r="M53" s="33"/>
      <c r="N53" s="33"/>
      <c r="O53" s="33"/>
      <c r="P53" s="33"/>
      <c r="Q53" s="33"/>
      <c r="R53" s="33"/>
      <c r="S53" s="33"/>
      <c r="T53" s="33"/>
      <c r="U53" s="33"/>
    </row>
    <row r="54" spans="1:21">
      <c r="A54" s="33"/>
      <c r="B54" s="33"/>
      <c r="C54" s="33"/>
      <c r="D54" s="33"/>
      <c r="E54" s="33"/>
      <c r="F54" s="33"/>
      <c r="G54" s="33"/>
      <c r="H54" s="33"/>
      <c r="I54" s="33"/>
      <c r="J54" s="33"/>
      <c r="K54" s="33"/>
      <c r="L54" s="33"/>
      <c r="M54" s="33"/>
      <c r="N54" s="33"/>
      <c r="O54" s="33"/>
      <c r="P54" s="33"/>
      <c r="Q54" s="33"/>
      <c r="R54" s="33"/>
      <c r="S54" s="33"/>
      <c r="T54" s="33"/>
      <c r="U54" s="33"/>
    </row>
    <row r="55" spans="1:21">
      <c r="A55" s="33"/>
      <c r="B55" s="33"/>
      <c r="C55" s="33"/>
      <c r="D55" s="33"/>
      <c r="E55" s="33"/>
      <c r="F55" s="33"/>
      <c r="G55" s="33"/>
      <c r="H55" s="33"/>
      <c r="I55" s="33"/>
      <c r="J55" s="33"/>
      <c r="K55" s="33"/>
      <c r="L55" s="33"/>
      <c r="M55" s="33"/>
      <c r="N55" s="33"/>
      <c r="O55" s="33"/>
      <c r="P55" s="33"/>
      <c r="Q55" s="33"/>
      <c r="R55" s="33"/>
      <c r="S55" s="33"/>
      <c r="T55" s="33"/>
      <c r="U55" s="33"/>
    </row>
    <row r="56" spans="1:21">
      <c r="A56" s="33"/>
      <c r="B56" s="33"/>
      <c r="C56" s="33"/>
      <c r="D56" s="33"/>
      <c r="E56" s="33"/>
      <c r="F56" s="33"/>
      <c r="G56" s="33"/>
      <c r="H56" s="33"/>
      <c r="I56" s="33"/>
      <c r="J56" s="33"/>
      <c r="K56" s="33"/>
      <c r="L56" s="33"/>
      <c r="M56" s="33"/>
      <c r="N56" s="33"/>
      <c r="O56" s="33"/>
      <c r="P56" s="33"/>
      <c r="Q56" s="33"/>
      <c r="R56" s="33"/>
      <c r="S56" s="33"/>
      <c r="T56" s="33"/>
      <c r="U56" s="33"/>
    </row>
    <row r="57" spans="1:21">
      <c r="A57" s="33"/>
      <c r="B57" s="33"/>
      <c r="C57" s="33"/>
      <c r="D57" s="33"/>
      <c r="E57" s="33"/>
      <c r="F57" s="33"/>
      <c r="G57" s="33"/>
      <c r="H57" s="33"/>
      <c r="I57" s="33"/>
      <c r="J57" s="33"/>
      <c r="K57" s="33"/>
      <c r="L57" s="33"/>
      <c r="M57" s="33"/>
      <c r="N57" s="33"/>
      <c r="O57" s="33"/>
      <c r="P57" s="33"/>
      <c r="Q57" s="33"/>
      <c r="R57" s="33"/>
      <c r="S57" s="33"/>
      <c r="T57" s="33"/>
      <c r="U57" s="33"/>
    </row>
    <row r="58" spans="1:21">
      <c r="A58" s="33"/>
      <c r="B58" s="33"/>
      <c r="C58" s="33"/>
      <c r="D58" s="33"/>
      <c r="E58" s="33"/>
      <c r="F58" s="33"/>
      <c r="G58" s="33"/>
      <c r="H58" s="33"/>
      <c r="I58" s="33"/>
      <c r="J58" s="33"/>
      <c r="K58" s="33"/>
      <c r="L58" s="33"/>
      <c r="M58" s="33"/>
      <c r="N58" s="33"/>
      <c r="O58" s="33"/>
      <c r="P58" s="33"/>
      <c r="Q58" s="33"/>
      <c r="R58" s="33"/>
      <c r="S58" s="33"/>
      <c r="T58" s="33"/>
      <c r="U58" s="33"/>
    </row>
    <row r="59" spans="1:21">
      <c r="A59" s="33"/>
      <c r="B59" s="33"/>
      <c r="C59" s="33"/>
      <c r="D59" s="33"/>
      <c r="E59" s="33"/>
      <c r="F59" s="33"/>
      <c r="G59" s="33"/>
      <c r="H59" s="33"/>
      <c r="I59" s="33"/>
      <c r="J59" s="33"/>
      <c r="K59" s="33"/>
      <c r="L59" s="33"/>
      <c r="M59" s="33"/>
      <c r="N59" s="33"/>
      <c r="O59" s="33"/>
      <c r="P59" s="33"/>
      <c r="Q59" s="33"/>
      <c r="R59" s="33"/>
      <c r="S59" s="33"/>
      <c r="T59" s="33"/>
      <c r="U59" s="33"/>
    </row>
    <row r="60" spans="1:21">
      <c r="A60" s="33"/>
      <c r="B60" s="33"/>
      <c r="C60" s="33"/>
      <c r="D60" s="33"/>
      <c r="E60" s="33"/>
      <c r="F60" s="33"/>
      <c r="G60" s="33"/>
      <c r="H60" s="33"/>
      <c r="I60" s="33"/>
      <c r="J60" s="33"/>
      <c r="K60" s="33"/>
      <c r="L60" s="33"/>
      <c r="M60" s="33"/>
      <c r="N60" s="33"/>
      <c r="O60" s="33"/>
      <c r="P60" s="33"/>
      <c r="Q60" s="33"/>
      <c r="R60" s="33"/>
      <c r="S60" s="33"/>
      <c r="T60" s="33"/>
      <c r="U60" s="33"/>
    </row>
    <row r="61" spans="1:21">
      <c r="A61" s="33"/>
      <c r="B61" s="33"/>
      <c r="C61" s="33"/>
      <c r="D61" s="33"/>
      <c r="E61" s="33"/>
      <c r="F61" s="33"/>
      <c r="G61" s="33"/>
      <c r="H61" s="33"/>
      <c r="I61" s="33"/>
      <c r="J61" s="33"/>
      <c r="K61" s="33"/>
      <c r="L61" s="33"/>
      <c r="M61" s="33"/>
      <c r="N61" s="33"/>
      <c r="O61" s="33"/>
      <c r="P61" s="33"/>
      <c r="Q61" s="33"/>
      <c r="R61" s="33"/>
      <c r="S61" s="33"/>
      <c r="T61" s="33"/>
      <c r="U61" s="33"/>
    </row>
    <row r="62" spans="1:21">
      <c r="A62" s="33"/>
      <c r="B62" s="33"/>
      <c r="C62" s="33"/>
      <c r="D62" s="33"/>
      <c r="E62" s="33"/>
      <c r="F62" s="33"/>
      <c r="G62" s="33"/>
      <c r="H62" s="33"/>
      <c r="I62" s="33"/>
      <c r="J62" s="33"/>
      <c r="K62" s="33"/>
      <c r="L62" s="33"/>
      <c r="M62" s="33"/>
      <c r="N62" s="33"/>
      <c r="O62" s="33"/>
      <c r="P62" s="33"/>
      <c r="Q62" s="33"/>
      <c r="R62" s="33"/>
      <c r="S62" s="33"/>
      <c r="T62" s="33"/>
      <c r="U62" s="33"/>
    </row>
    <row r="63" spans="1:21">
      <c r="A63" s="33"/>
      <c r="B63" s="33"/>
      <c r="C63" s="33"/>
      <c r="D63" s="33"/>
      <c r="E63" s="33"/>
      <c r="F63" s="33"/>
      <c r="G63" s="33"/>
      <c r="H63" s="33"/>
      <c r="I63" s="33"/>
      <c r="J63" s="33"/>
      <c r="K63" s="33"/>
      <c r="L63" s="33"/>
      <c r="M63" s="33"/>
      <c r="N63" s="33"/>
      <c r="O63" s="33"/>
      <c r="P63" s="33"/>
      <c r="Q63" s="33"/>
      <c r="R63" s="33"/>
      <c r="S63" s="33"/>
      <c r="T63" s="33"/>
      <c r="U63" s="33"/>
    </row>
    <row r="64" spans="1:21">
      <c r="A64" s="33"/>
      <c r="B64" s="33"/>
      <c r="C64" s="33"/>
      <c r="D64" s="33"/>
      <c r="E64" s="33"/>
      <c r="F64" s="33"/>
      <c r="G64" s="33"/>
      <c r="H64" s="33"/>
      <c r="I64" s="33"/>
      <c r="J64" s="33"/>
      <c r="K64" s="33"/>
      <c r="L64" s="33"/>
      <c r="M64" s="33"/>
      <c r="N64" s="33"/>
      <c r="O64" s="33"/>
      <c r="P64" s="33"/>
      <c r="Q64" s="33"/>
      <c r="R64" s="33"/>
      <c r="S64" s="33"/>
      <c r="T64" s="33"/>
      <c r="U64" s="33"/>
    </row>
    <row r="65" spans="1:21">
      <c r="A65" s="33"/>
      <c r="B65" s="33"/>
      <c r="C65" s="33"/>
      <c r="D65" s="33"/>
      <c r="E65" s="33"/>
      <c r="F65" s="33"/>
      <c r="G65" s="33"/>
      <c r="H65" s="33"/>
      <c r="I65" s="33"/>
      <c r="J65" s="33"/>
      <c r="K65" s="33"/>
      <c r="L65" s="33"/>
      <c r="M65" s="33"/>
      <c r="N65" s="33"/>
      <c r="O65" s="33"/>
      <c r="P65" s="33"/>
      <c r="Q65" s="33"/>
      <c r="R65" s="33"/>
      <c r="S65" s="33"/>
      <c r="T65" s="33"/>
      <c r="U65" s="33"/>
    </row>
    <row r="66" spans="1:21">
      <c r="A66" s="33"/>
      <c r="B66" s="33"/>
      <c r="C66" s="33"/>
      <c r="D66" s="33"/>
      <c r="E66" s="33"/>
      <c r="F66" s="33"/>
      <c r="G66" s="33"/>
      <c r="H66" s="33"/>
      <c r="I66" s="33"/>
      <c r="J66" s="33"/>
      <c r="K66" s="33"/>
      <c r="L66" s="33"/>
      <c r="M66" s="33"/>
      <c r="N66" s="33"/>
      <c r="O66" s="33"/>
      <c r="P66" s="33"/>
      <c r="Q66" s="33"/>
      <c r="R66" s="33"/>
      <c r="S66" s="33"/>
      <c r="T66" s="33"/>
      <c r="U66" s="33"/>
    </row>
    <row r="67" spans="1:21">
      <c r="A67" s="33"/>
      <c r="B67" s="33"/>
      <c r="C67" s="33"/>
      <c r="D67" s="33"/>
      <c r="E67" s="33"/>
      <c r="F67" s="33"/>
      <c r="G67" s="33"/>
      <c r="H67" s="33"/>
      <c r="I67" s="33"/>
      <c r="J67" s="33"/>
      <c r="K67" s="33"/>
      <c r="L67" s="33"/>
      <c r="M67" s="33"/>
      <c r="N67" s="33"/>
      <c r="O67" s="33"/>
      <c r="P67" s="33"/>
      <c r="Q67" s="33"/>
      <c r="R67" s="33"/>
      <c r="S67" s="33"/>
      <c r="T67" s="33"/>
      <c r="U67" s="33"/>
    </row>
    <row r="68" spans="1:21">
      <c r="A68" s="33"/>
      <c r="B68" s="33"/>
      <c r="C68" s="33"/>
      <c r="D68" s="33"/>
      <c r="E68" s="33"/>
      <c r="F68" s="33"/>
      <c r="G68" s="33"/>
      <c r="H68" s="33"/>
      <c r="I68" s="33"/>
      <c r="J68" s="33"/>
      <c r="K68" s="33"/>
      <c r="L68" s="33"/>
      <c r="M68" s="33"/>
      <c r="N68" s="33"/>
      <c r="O68" s="33"/>
      <c r="P68" s="33"/>
      <c r="Q68" s="33"/>
      <c r="R68" s="33"/>
      <c r="S68" s="33"/>
      <c r="T68" s="33"/>
      <c r="U68" s="33"/>
    </row>
    <row r="69" spans="1:21">
      <c r="A69" s="33"/>
      <c r="B69" s="33"/>
      <c r="C69" s="33"/>
      <c r="D69" s="33"/>
      <c r="E69" s="33"/>
      <c r="F69" s="33"/>
      <c r="G69" s="33"/>
      <c r="H69" s="33"/>
      <c r="I69" s="33"/>
      <c r="J69" s="33"/>
      <c r="K69" s="33"/>
      <c r="L69" s="33"/>
      <c r="M69" s="33"/>
      <c r="N69" s="33"/>
      <c r="O69" s="33"/>
      <c r="P69" s="33"/>
      <c r="Q69" s="33"/>
      <c r="R69" s="33"/>
      <c r="S69" s="33"/>
      <c r="T69" s="33"/>
      <c r="U69" s="33"/>
    </row>
  </sheetData>
  <sheetProtection sheet="1" objects="1" scenarios="1"/>
  <phoneticPr fontId="2"/>
  <printOptions verticalCentered="1"/>
  <pageMargins left="0" right="0" top="3.937007874015748E-2" bottom="3.937007874015748E-2" header="3.937007874015748E-2" footer="3.937007874015748E-2"/>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様式59_中間報告</vt:lpstr>
      <vt:lpstr>支出明細(中間報告)</vt:lpstr>
      <vt:lpstr>様式59_年度末報告</vt:lpstr>
      <vt:lpstr>支出明細(年度末報告)</vt:lpstr>
      <vt:lpstr>中間報告の記入例</vt:lpstr>
      <vt:lpstr>年度末報告の記入例</vt:lpstr>
      <vt:lpstr>支出明細の記入例</vt:lpstr>
      <vt:lpstr>'支出明細(中間報告)'!Print_Area</vt:lpstr>
      <vt:lpstr>'支出明細(年度末報告)'!Print_Area</vt:lpstr>
      <vt:lpstr>支出明細の記入例!Print_Area</vt:lpstr>
      <vt:lpstr>中間報告の記入例!Print_Area</vt:lpstr>
      <vt:lpstr>年度末報告の記入例!Print_Area</vt:lpstr>
      <vt:lpstr>様式59_中間報告!Print_Area</vt:lpstr>
      <vt:lpstr>様式59_年度末報告!Print_Area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2022-03-17T09:11:28Z</dcterms:created>
  <dcterms:modified xsi:type="dcterms:W3CDTF">2025-03-07T09:03:56Z</dcterms:modified>
</cp:coreProperties>
</file>