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8_{647D7CFA-F1A7-45F2-BF1E-B3CA6EE9F2B0}" xr6:coauthVersionLast="41" xr6:coauthVersionMax="41" xr10:uidLastSave="{00000000-0000-0000-0000-000000000000}"/>
  <bookViews>
    <workbookView xWindow="-110" yWindow="-110" windowWidth="29020" windowHeight="15820" xr2:uid="{00000000-000D-0000-FFFF-FFFF00000000}"/>
  </bookViews>
  <sheets>
    <sheet name="請求書" sheetId="2" r:id="rId1"/>
    <sheet name="請求内訳書" sheetId="4" r:id="rId2"/>
    <sheet name="入力説明" sheetId="5" r:id="rId3"/>
  </sheets>
  <definedNames>
    <definedName name="_xlnm.Print_Area" localSheetId="0">請求書!$A$1:$O$48</definedName>
    <definedName name="_xlnm.Print_Area" localSheetId="1">請求内訳書!$A$1:$J$41</definedName>
    <definedName name="_xlnm.Print_Area" localSheetId="2">入力説明!$A$1:$Z$45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9" i="5" l="1"/>
  <c r="F29" i="5"/>
  <c r="E29" i="5"/>
  <c r="D29" i="5"/>
  <c r="D30" i="5" s="1"/>
  <c r="C29" i="5"/>
  <c r="H28" i="5"/>
  <c r="I28" i="5" s="1"/>
  <c r="I27" i="5"/>
  <c r="H27" i="5"/>
  <c r="H26" i="5"/>
  <c r="I26" i="5" s="1"/>
  <c r="I25" i="5"/>
  <c r="H25" i="5"/>
  <c r="H29" i="5" s="1"/>
  <c r="F24" i="5"/>
  <c r="N23" i="5" s="1"/>
  <c r="E24" i="5"/>
  <c r="M23" i="5" s="1"/>
  <c r="D24" i="5"/>
  <c r="O23" i="5"/>
  <c r="L22" i="5"/>
  <c r="P21" i="5"/>
  <c r="M20" i="5"/>
  <c r="L20" i="5"/>
  <c r="P19" i="5"/>
  <c r="O18" i="5"/>
  <c r="L18" i="5"/>
  <c r="O17" i="5"/>
  <c r="N17" i="5"/>
  <c r="M17" i="5"/>
  <c r="L17" i="5"/>
  <c r="P17" i="5" s="1"/>
  <c r="E17" i="5"/>
  <c r="O16" i="5"/>
  <c r="M16" i="5"/>
  <c r="L16" i="5"/>
  <c r="D16" i="5"/>
  <c r="O15" i="5"/>
  <c r="N15" i="5"/>
  <c r="M15" i="5"/>
  <c r="D15" i="5"/>
  <c r="I4" i="5"/>
  <c r="P16" i="5" l="1"/>
  <c r="L28" i="5"/>
  <c r="I29" i="5"/>
  <c r="O24" i="5"/>
  <c r="L25" i="5"/>
  <c r="M28" i="5"/>
  <c r="E30" i="5"/>
  <c r="L15" i="5"/>
  <c r="P15" i="5" s="1"/>
  <c r="N16" i="5"/>
  <c r="M18" i="5"/>
  <c r="P18" i="5" s="1"/>
  <c r="N20" i="5"/>
  <c r="F16" i="5" s="1"/>
  <c r="G16" i="5" s="1"/>
  <c r="M22" i="5"/>
  <c r="L23" i="5"/>
  <c r="P23" i="5" s="1"/>
  <c r="L24" i="5"/>
  <c r="M25" i="5"/>
  <c r="N28" i="5"/>
  <c r="C31" i="5"/>
  <c r="N18" i="5"/>
  <c r="N22" i="5"/>
  <c r="M24" i="5"/>
  <c r="N25" i="5"/>
  <c r="O28" i="5"/>
  <c r="D31" i="5"/>
  <c r="O22" i="5"/>
  <c r="P22" i="5" s="1"/>
  <c r="N24" i="5"/>
  <c r="O25" i="5"/>
  <c r="P24" i="5" l="1"/>
  <c r="H15" i="5" s="1"/>
  <c r="E31" i="5"/>
  <c r="F30" i="5"/>
  <c r="F31" i="5" s="1"/>
  <c r="P28" i="5"/>
  <c r="H16" i="5" s="1"/>
  <c r="P20" i="5"/>
  <c r="D17" i="5"/>
  <c r="P25" i="5"/>
  <c r="F15" i="5"/>
  <c r="H17" i="5" l="1"/>
  <c r="I18" i="5"/>
  <c r="F17" i="5"/>
  <c r="G17" i="5" s="1"/>
  <c r="I16" i="5"/>
  <c r="G15" i="5"/>
  <c r="I15" i="5" s="1"/>
  <c r="I17" i="5" s="1"/>
  <c r="I19" i="5" s="1"/>
  <c r="G30" i="5"/>
  <c r="G31" i="5" s="1"/>
  <c r="H30" i="5" l="1"/>
  <c r="I30" i="5" l="1"/>
  <c r="H31" i="5"/>
  <c r="I31" i="5" s="1"/>
  <c r="F31" i="4" l="1"/>
  <c r="E31" i="4"/>
  <c r="D31" i="4"/>
  <c r="P26" i="4" l="1"/>
  <c r="D23" i="4"/>
  <c r="C36" i="4"/>
  <c r="I2" i="4" s="1"/>
  <c r="D22" i="4" l="1"/>
  <c r="C38" i="4"/>
  <c r="E7" i="2"/>
  <c r="D24" i="4" l="1"/>
  <c r="D22" i="2"/>
  <c r="D21" i="2"/>
  <c r="D20" i="2"/>
  <c r="D19" i="2"/>
  <c r="J17" i="2"/>
  <c r="J16" i="2"/>
  <c r="L32" i="4" l="1"/>
  <c r="P28" i="4" l="1"/>
  <c r="E24" i="4" l="1"/>
  <c r="G36" i="4"/>
  <c r="F36" i="4"/>
  <c r="E36" i="4"/>
  <c r="D36" i="4"/>
  <c r="H35" i="4"/>
  <c r="I35" i="4" s="1"/>
  <c r="H34" i="4"/>
  <c r="I34" i="4" s="1"/>
  <c r="H33" i="4"/>
  <c r="I33" i="4" s="1"/>
  <c r="H32" i="4"/>
  <c r="I32" i="4" s="1"/>
  <c r="H36" i="4" l="1"/>
  <c r="I36" i="4" s="1"/>
  <c r="L42" i="4"/>
  <c r="O32" i="4"/>
  <c r="N32" i="4"/>
  <c r="M32" i="4"/>
  <c r="O31" i="4"/>
  <c r="N31" i="4"/>
  <c r="M31" i="4"/>
  <c r="L31" i="4"/>
  <c r="O30" i="4"/>
  <c r="N30" i="4"/>
  <c r="M30" i="4"/>
  <c r="L30" i="4"/>
  <c r="O29" i="4"/>
  <c r="N29" i="4"/>
  <c r="M29" i="4"/>
  <c r="L29" i="4"/>
  <c r="O25" i="4"/>
  <c r="N25" i="4"/>
  <c r="M25" i="4"/>
  <c r="L25" i="4"/>
  <c r="O24" i="4"/>
  <c r="N24" i="4"/>
  <c r="M24" i="4"/>
  <c r="L24" i="4"/>
  <c r="O23" i="4"/>
  <c r="N23" i="4"/>
  <c r="M23" i="4"/>
  <c r="L23" i="4"/>
  <c r="O22" i="4"/>
  <c r="N22" i="4"/>
  <c r="M22" i="4"/>
  <c r="L22" i="4"/>
  <c r="O42" i="4" l="1"/>
  <c r="M42" i="4"/>
  <c r="N42" i="4"/>
  <c r="D37" i="4"/>
  <c r="L35" i="4" s="1"/>
  <c r="P30" i="4"/>
  <c r="P31" i="4"/>
  <c r="P23" i="4"/>
  <c r="P24" i="4"/>
  <c r="P25" i="4"/>
  <c r="P29" i="4"/>
  <c r="P32" i="4"/>
  <c r="P22" i="4"/>
  <c r="F22" i="4" l="1"/>
  <c r="H22" i="4"/>
  <c r="P42" i="4"/>
  <c r="D38" i="4"/>
  <c r="L27" i="4"/>
  <c r="E37" i="4"/>
  <c r="M27" i="4" l="1"/>
  <c r="M35" i="4"/>
  <c r="I25" i="4"/>
  <c r="G22" i="4"/>
  <c r="I22" i="4" s="1"/>
  <c r="E38" i="4"/>
  <c r="F37" i="4"/>
  <c r="N35" i="4" s="1"/>
  <c r="H31" i="2" l="1"/>
  <c r="F38" i="4"/>
  <c r="N27" i="4"/>
  <c r="G37" i="4"/>
  <c r="G38" i="4" l="1"/>
  <c r="O35" i="4"/>
  <c r="P35" i="4" s="1"/>
  <c r="H23" i="4" s="1"/>
  <c r="H24" i="4" s="1"/>
  <c r="F23" i="4"/>
  <c r="P27" i="4"/>
  <c r="H37" i="4"/>
  <c r="I37" i="4" s="1"/>
  <c r="G23" i="4" l="1"/>
  <c r="I23" i="4" s="1"/>
  <c r="F24" i="4"/>
  <c r="G24" i="4" s="1"/>
  <c r="H38" i="4"/>
  <c r="I38" i="4" s="1"/>
  <c r="I24" i="4" l="1"/>
  <c r="I26" i="4" s="1"/>
  <c r="G27" i="2" s="1"/>
  <c r="H28" i="2" s="1"/>
  <c r="H3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9" authorId="0" shapeId="0" xr:uid="{16B14329-1254-4371-92DB-3185BFB4E75D}">
      <text>
        <r>
          <rPr>
            <b/>
            <sz val="9"/>
            <color indexed="10"/>
            <rFont val="MS P ゴシック"/>
            <family val="3"/>
            <charset val="128"/>
          </rPr>
          <t xml:space="preserve">
【※提出時注意点】
</t>
        </r>
        <r>
          <rPr>
            <sz val="9"/>
            <color indexed="81"/>
            <rFont val="MS P ゴシック"/>
            <family val="3"/>
            <charset val="128"/>
          </rPr>
          <t>必ず</t>
        </r>
        <r>
          <rPr>
            <b/>
            <u/>
            <sz val="9"/>
            <color indexed="81"/>
            <rFont val="MS P ゴシック"/>
            <family val="3"/>
            <charset val="128"/>
          </rPr>
          <t>最新の日付</t>
        </r>
        <r>
          <rPr>
            <sz val="9"/>
            <color indexed="81"/>
            <rFont val="MS P ゴシック"/>
            <family val="3"/>
            <charset val="128"/>
          </rPr>
          <t xml:space="preserve">に更新してください。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 authorId="0" shapeId="0" xr:uid="{FB50ED37-68E1-4526-875D-E9F6D4AB1C89}">
      <text>
        <r>
          <rPr>
            <b/>
            <sz val="9"/>
            <color indexed="81"/>
            <rFont val="MS P ゴシック"/>
            <family val="3"/>
            <charset val="128"/>
          </rPr>
          <t xml:space="preserve">
</t>
        </r>
        <r>
          <rPr>
            <b/>
            <sz val="11"/>
            <color indexed="10"/>
            <rFont val="MS P ゴシック"/>
            <family val="3"/>
            <charset val="128"/>
          </rPr>
          <t>【※入力必須】</t>
        </r>
        <r>
          <rPr>
            <b/>
            <sz val="11"/>
            <color indexed="81"/>
            <rFont val="MS P ゴシック"/>
            <family val="3"/>
            <charset val="128"/>
          </rPr>
          <t xml:space="preserve">
</t>
        </r>
        <r>
          <rPr>
            <sz val="11"/>
            <color indexed="81"/>
            <rFont val="MS P ゴシック"/>
            <family val="3"/>
            <charset val="128"/>
          </rPr>
          <t>プルダウンボタンで該当の四半期を選択してください。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<sst xmlns="http://schemas.openxmlformats.org/spreadsheetml/2006/main" count="128" uniqueCount="77">
  <si>
    <t>請求額：</t>
    <rPh sb="0" eb="3">
      <t>セイキュウガク</t>
    </rPh>
    <phoneticPr fontId="2"/>
  </si>
  <si>
    <t>円也</t>
    <rPh sb="0" eb="1">
      <t>エン</t>
    </rPh>
    <rPh sb="1" eb="2">
      <t>ナリ</t>
    </rPh>
    <phoneticPr fontId="2"/>
  </si>
  <si>
    <t>振込先</t>
    <rPh sb="0" eb="3">
      <t>フリコミサキ</t>
    </rPh>
    <phoneticPr fontId="2"/>
  </si>
  <si>
    <t>　取引銀行名</t>
    <rPh sb="1" eb="3">
      <t>トリヒキ</t>
    </rPh>
    <rPh sb="3" eb="6">
      <t>ギンコウメイ</t>
    </rPh>
    <phoneticPr fontId="2"/>
  </si>
  <si>
    <t>　銀行コード</t>
    <rPh sb="1" eb="3">
      <t>ギンコウ</t>
    </rPh>
    <phoneticPr fontId="2"/>
  </si>
  <si>
    <t>　支店名</t>
    <rPh sb="1" eb="4">
      <t>シテンメイ</t>
    </rPh>
    <phoneticPr fontId="2"/>
  </si>
  <si>
    <t>　支店コード</t>
    <rPh sb="1" eb="3">
      <t>シテン</t>
    </rPh>
    <phoneticPr fontId="2"/>
  </si>
  <si>
    <t>　預金種別</t>
    <rPh sb="1" eb="3">
      <t>ヨキン</t>
    </rPh>
    <rPh sb="3" eb="5">
      <t>シュベツ</t>
    </rPh>
    <phoneticPr fontId="2"/>
  </si>
  <si>
    <t>　口座番号</t>
    <rPh sb="1" eb="3">
      <t>コウザ</t>
    </rPh>
    <rPh sb="3" eb="5">
      <t>バンゴウ</t>
    </rPh>
    <phoneticPr fontId="2"/>
  </si>
  <si>
    <t>　口座名義</t>
    <rPh sb="1" eb="3">
      <t>コウザ</t>
    </rPh>
    <rPh sb="3" eb="5">
      <t>メイギ</t>
    </rPh>
    <phoneticPr fontId="2"/>
  </si>
  <si>
    <t>※黄色塗り部分のみご記入ください。</t>
    <rPh sb="1" eb="3">
      <t>キイロ</t>
    </rPh>
    <rPh sb="3" eb="4">
      <t>ヌ</t>
    </rPh>
    <rPh sb="5" eb="7">
      <t>ブブン</t>
    </rPh>
    <rPh sb="10" eb="12">
      <t>キニュウ</t>
    </rPh>
    <phoneticPr fontId="2"/>
  </si>
  <si>
    <t>円）</t>
    <rPh sb="0" eb="1">
      <t>エン</t>
    </rPh>
    <phoneticPr fontId="2"/>
  </si>
  <si>
    <t>内、消費税額　（</t>
    <rPh sb="0" eb="1">
      <t>ウチ</t>
    </rPh>
    <rPh sb="2" eb="5">
      <t>ショウヒゼイ</t>
    </rPh>
    <rPh sb="5" eb="6">
      <t>ガク</t>
    </rPh>
    <phoneticPr fontId="2"/>
  </si>
  <si>
    <t>　（フリガナ）</t>
    <phoneticPr fontId="2"/>
  </si>
  <si>
    <t>※振込先銀行を前回振込時より変更された場合には、別途その旨をお知らせください。</t>
    <rPh sb="1" eb="4">
      <t>フリコミサキ</t>
    </rPh>
    <rPh sb="4" eb="6">
      <t>ギンコウ</t>
    </rPh>
    <rPh sb="7" eb="9">
      <t>ゼンカイ</t>
    </rPh>
    <rPh sb="9" eb="11">
      <t>フリコミ</t>
    </rPh>
    <rPh sb="11" eb="12">
      <t>ジ</t>
    </rPh>
    <rPh sb="14" eb="16">
      <t>ヘンコウ</t>
    </rPh>
    <rPh sb="19" eb="21">
      <t>バアイ</t>
    </rPh>
    <rPh sb="24" eb="26">
      <t>ベット</t>
    </rPh>
    <rPh sb="28" eb="29">
      <t>ムネ</t>
    </rPh>
    <rPh sb="31" eb="32">
      <t>シ</t>
    </rPh>
    <phoneticPr fontId="2"/>
  </si>
  <si>
    <t>国立研究開発法人科学技術振興機構</t>
    <rPh sb="0" eb="2">
      <t>コクリツ</t>
    </rPh>
    <rPh sb="2" eb="4">
      <t>ケンキュウ</t>
    </rPh>
    <rPh sb="4" eb="6">
      <t>カイハツ</t>
    </rPh>
    <rPh sb="6" eb="8">
      <t>ホウジン</t>
    </rPh>
    <phoneticPr fontId="2"/>
  </si>
  <si>
    <t>分任研究契約担当者　殿</t>
    <rPh sb="0" eb="1">
      <t>ブン</t>
    </rPh>
    <rPh sb="1" eb="2">
      <t>ニン</t>
    </rPh>
    <rPh sb="2" eb="4">
      <t>ケンキュウ</t>
    </rPh>
    <rPh sb="4" eb="6">
      <t>ケイヤク</t>
    </rPh>
    <rPh sb="6" eb="9">
      <t>タントウシャ</t>
    </rPh>
    <rPh sb="10" eb="11">
      <t>ドノ</t>
    </rPh>
    <phoneticPr fontId="2"/>
  </si>
  <si>
    <t>※消費税額は自動計算されます。</t>
    <rPh sb="1" eb="4">
      <t>ショウヒゼイ</t>
    </rPh>
    <rPh sb="4" eb="5">
      <t>ガク</t>
    </rPh>
    <rPh sb="6" eb="8">
      <t>ジドウ</t>
    </rPh>
    <rPh sb="8" eb="10">
      <t>ケイサン</t>
    </rPh>
    <phoneticPr fontId="2"/>
  </si>
  <si>
    <t>間接経費率：</t>
    <rPh sb="0" eb="5">
      <t>カンセツケイヒリツ</t>
    </rPh>
    <phoneticPr fontId="2"/>
  </si>
  <si>
    <t>（単位：円）</t>
    <phoneticPr fontId="2"/>
  </si>
  <si>
    <t>１．今回請求の内訳</t>
    <rPh sb="2" eb="4">
      <t>コンカイ</t>
    </rPh>
    <rPh sb="4" eb="6">
      <t>セイキュウ</t>
    </rPh>
    <rPh sb="7" eb="9">
      <t>ウチワケ</t>
    </rPh>
    <phoneticPr fontId="2"/>
  </si>
  <si>
    <t>当事業年度
契約額</t>
    <rPh sb="0" eb="1">
      <t>トウ</t>
    </rPh>
    <rPh sb="1" eb="3">
      <t>ジギョウ</t>
    </rPh>
    <rPh sb="3" eb="5">
      <t>ネンド</t>
    </rPh>
    <rPh sb="6" eb="8">
      <t>ケイヤク</t>
    </rPh>
    <rPh sb="8" eb="9">
      <t>ガク</t>
    </rPh>
    <phoneticPr fontId="2"/>
  </si>
  <si>
    <t>受入済額
（累計）</t>
    <rPh sb="0" eb="2">
      <t>ウケイレ</t>
    </rPh>
    <rPh sb="2" eb="3">
      <t>スミ</t>
    </rPh>
    <rPh sb="3" eb="4">
      <t>ガク</t>
    </rPh>
    <rPh sb="6" eb="8">
      <t>ルイケイ</t>
    </rPh>
    <phoneticPr fontId="2"/>
  </si>
  <si>
    <t>支出済額
（累計）</t>
    <rPh sb="0" eb="2">
      <t>シシュツ</t>
    </rPh>
    <rPh sb="2" eb="3">
      <t>ズミ</t>
    </rPh>
    <rPh sb="3" eb="4">
      <t>ガク</t>
    </rPh>
    <rPh sb="6" eb="8">
      <t>ルイケイ</t>
    </rPh>
    <phoneticPr fontId="2"/>
  </si>
  <si>
    <t>受入残額</t>
    <rPh sb="0" eb="2">
      <t>ウケイレ</t>
    </rPh>
    <rPh sb="2" eb="4">
      <t>ザンガク</t>
    </rPh>
    <phoneticPr fontId="2"/>
  </si>
  <si>
    <t>今回支出
予定額</t>
    <rPh sb="0" eb="2">
      <t>コンカイ</t>
    </rPh>
    <rPh sb="2" eb="4">
      <t>シシュツ</t>
    </rPh>
    <rPh sb="5" eb="7">
      <t>ヨテイ</t>
    </rPh>
    <rPh sb="7" eb="8">
      <t>ガク</t>
    </rPh>
    <phoneticPr fontId="2"/>
  </si>
  <si>
    <t>今回請求
基礎額</t>
    <rPh sb="0" eb="2">
      <t>コンカイ</t>
    </rPh>
    <rPh sb="2" eb="4">
      <t>セイキュウ</t>
    </rPh>
    <rPh sb="5" eb="7">
      <t>キソ</t>
    </rPh>
    <rPh sb="7" eb="8">
      <t>ガク</t>
    </rPh>
    <phoneticPr fontId="2"/>
  </si>
  <si>
    <t>支出済⇔支出予定</t>
    <rPh sb="0" eb="2">
      <t>シシュツ</t>
    </rPh>
    <rPh sb="2" eb="3">
      <t>ズミ</t>
    </rPh>
    <rPh sb="4" eb="6">
      <t>シシュツ</t>
    </rPh>
    <rPh sb="6" eb="8">
      <t>ヨテイ</t>
    </rPh>
    <phoneticPr fontId="2"/>
  </si>
  <si>
    <t>物品費</t>
    <rPh sb="0" eb="2">
      <t>ブッピン</t>
    </rPh>
    <rPh sb="2" eb="3">
      <t>ヒ</t>
    </rPh>
    <phoneticPr fontId="2"/>
  </si>
  <si>
    <t>旅費</t>
    <rPh sb="0" eb="2">
      <t>リョヒ</t>
    </rPh>
    <phoneticPr fontId="2"/>
  </si>
  <si>
    <t>人件費・謝金</t>
    <rPh sb="0" eb="3">
      <t>ジンケンヒ</t>
    </rPh>
    <rPh sb="4" eb="6">
      <t>シャキン</t>
    </rPh>
    <phoneticPr fontId="2"/>
  </si>
  <si>
    <t>その他</t>
    <rPh sb="2" eb="3">
      <t>タ</t>
    </rPh>
    <phoneticPr fontId="2"/>
  </si>
  <si>
    <t>直接経費計</t>
    <rPh sb="0" eb="2">
      <t>チョクセツ</t>
    </rPh>
    <rPh sb="2" eb="4">
      <t>ケイヒ</t>
    </rPh>
    <rPh sb="4" eb="5">
      <t>ケイ</t>
    </rPh>
    <phoneticPr fontId="2"/>
  </si>
  <si>
    <t>間接経費</t>
    <rPh sb="0" eb="2">
      <t>カンセツ</t>
    </rPh>
    <rPh sb="2" eb="4">
      <t>ケイヒ</t>
    </rPh>
    <phoneticPr fontId="2"/>
  </si>
  <si>
    <t>合計</t>
    <rPh sb="0" eb="2">
      <t>ゴウケイ</t>
    </rPh>
    <phoneticPr fontId="2"/>
  </si>
  <si>
    <t>※黄色塗り部分のみを記入してください。</t>
    <rPh sb="1" eb="3">
      <t>キイロ</t>
    </rPh>
    <rPh sb="3" eb="4">
      <t>ヌ</t>
    </rPh>
    <rPh sb="5" eb="7">
      <t>ブブン</t>
    </rPh>
    <rPh sb="10" eb="12">
      <t>キニュウ</t>
    </rPh>
    <phoneticPr fontId="2"/>
  </si>
  <si>
    <t>内、直接経費の
自己負担額</t>
    <rPh sb="0" eb="1">
      <t>ウチ</t>
    </rPh>
    <rPh sb="2" eb="4">
      <t>チョクセツ</t>
    </rPh>
    <rPh sb="4" eb="6">
      <t>ケイヒ</t>
    </rPh>
    <rPh sb="8" eb="10">
      <t>ジコ</t>
    </rPh>
    <rPh sb="10" eb="12">
      <t>フタン</t>
    </rPh>
    <rPh sb="12" eb="13">
      <t>ガク</t>
    </rPh>
    <phoneticPr fontId="2"/>
  </si>
  <si>
    <t>今回請求額</t>
    <rPh sb="0" eb="2">
      <t>コンカイ</t>
    </rPh>
    <rPh sb="2" eb="4">
      <t>セイキュウ</t>
    </rPh>
    <rPh sb="4" eb="5">
      <t>ガク</t>
    </rPh>
    <phoneticPr fontId="2"/>
  </si>
  <si>
    <t>２．今後の支出予定（直接経費）</t>
    <rPh sb="2" eb="4">
      <t>コンゴ</t>
    </rPh>
    <rPh sb="5" eb="7">
      <t>シシュツ</t>
    </rPh>
    <rPh sb="7" eb="9">
      <t>ヨテイ</t>
    </rPh>
    <rPh sb="10" eb="11">
      <t>チョク</t>
    </rPh>
    <rPh sb="11" eb="12">
      <t>セツ</t>
    </rPh>
    <rPh sb="12" eb="14">
      <t>ケイヒ</t>
    </rPh>
    <phoneticPr fontId="2"/>
  </si>
  <si>
    <t>第1四半期</t>
    <rPh sb="0" eb="1">
      <t>ダイ</t>
    </rPh>
    <rPh sb="2" eb="5">
      <t>シハンキ</t>
    </rPh>
    <phoneticPr fontId="2"/>
  </si>
  <si>
    <t>第2四半期</t>
    <rPh sb="0" eb="1">
      <t>ダイ</t>
    </rPh>
    <rPh sb="2" eb="5">
      <t>シハンキ</t>
    </rPh>
    <phoneticPr fontId="2"/>
  </si>
  <si>
    <t>第3四半期</t>
    <rPh sb="0" eb="1">
      <t>ダイ</t>
    </rPh>
    <rPh sb="2" eb="5">
      <t>シハンキ</t>
    </rPh>
    <phoneticPr fontId="2"/>
  </si>
  <si>
    <t>第4四半期</t>
    <rPh sb="0" eb="1">
      <t>ダイ</t>
    </rPh>
    <rPh sb="2" eb="5">
      <t>シハンキ</t>
    </rPh>
    <phoneticPr fontId="2"/>
  </si>
  <si>
    <t>契約額－合計</t>
    <rPh sb="0" eb="2">
      <t>ケイヤク</t>
    </rPh>
    <rPh sb="2" eb="3">
      <t>ガク</t>
    </rPh>
    <rPh sb="4" eb="6">
      <t>ゴウケイ</t>
    </rPh>
    <phoneticPr fontId="2"/>
  </si>
  <si>
    <t>支出予定額</t>
  </si>
  <si>
    <t>経理様式５７</t>
    <rPh sb="0" eb="4">
      <t>ケイリヨウシキ</t>
    </rPh>
    <phoneticPr fontId="2"/>
  </si>
  <si>
    <t>研究タイプ：</t>
    <rPh sb="0" eb="2">
      <t>ケンキュウ</t>
    </rPh>
    <phoneticPr fontId="2"/>
  </si>
  <si>
    <t>研究タイプ</t>
    <rPh sb="0" eb="2">
      <t>ケンキュウ</t>
    </rPh>
    <phoneticPr fontId="2"/>
  </si>
  <si>
    <t>1Q</t>
    <phoneticPr fontId="2"/>
  </si>
  <si>
    <t>2Q</t>
    <phoneticPr fontId="2"/>
  </si>
  <si>
    <t>3Q</t>
    <phoneticPr fontId="2"/>
  </si>
  <si>
    <t>4Q</t>
    <phoneticPr fontId="2"/>
  </si>
  <si>
    <t>（単位：円）</t>
    <phoneticPr fontId="2"/>
  </si>
  <si>
    <t>※既経過の四半期については、支出済額を記入してください。</t>
    <rPh sb="1" eb="2">
      <t>キ</t>
    </rPh>
    <rPh sb="2" eb="4">
      <t>ケイカ</t>
    </rPh>
    <rPh sb="5" eb="8">
      <t>シハンキ</t>
    </rPh>
    <rPh sb="14" eb="16">
      <t>シシュツ</t>
    </rPh>
    <rPh sb="16" eb="17">
      <t>ズ</t>
    </rPh>
    <rPh sb="17" eb="18">
      <t>ガク</t>
    </rPh>
    <rPh sb="19" eb="21">
      <t>キニュウ</t>
    </rPh>
    <phoneticPr fontId="2"/>
  </si>
  <si>
    <t>機関名</t>
  </si>
  <si>
    <t>契約担当者 職名・氏名</t>
    <rPh sb="0" eb="2">
      <t>ケイヤク</t>
    </rPh>
    <rPh sb="2" eb="5">
      <t>タントウシャ</t>
    </rPh>
    <rPh sb="6" eb="8">
      <t>ショクメイ</t>
    </rPh>
    <rPh sb="9" eb="11">
      <t>シメイ</t>
    </rPh>
    <phoneticPr fontId="2"/>
  </si>
  <si>
    <t>研究担当者 氏名</t>
    <rPh sb="0" eb="2">
      <t>ケンキュウ</t>
    </rPh>
    <rPh sb="2" eb="5">
      <t>タントウシャ</t>
    </rPh>
    <rPh sb="6" eb="8">
      <t>シメイ</t>
    </rPh>
    <phoneticPr fontId="2"/>
  </si>
  <si>
    <t>契約番号</t>
    <rPh sb="0" eb="2">
      <t>ケイヤク</t>
    </rPh>
    <rPh sb="2" eb="4">
      <t>バンゴウ</t>
    </rPh>
    <phoneticPr fontId="2"/>
  </si>
  <si>
    <t>経理様式５７</t>
    <phoneticPr fontId="2"/>
  </si>
  <si>
    <t>研究担当者：</t>
    <rPh sb="0" eb="2">
      <t>ケンキュウ</t>
    </rPh>
    <rPh sb="2" eb="5">
      <t>タントウシャ</t>
    </rPh>
    <phoneticPr fontId="2"/>
  </si>
  <si>
    <t>契約番号：</t>
    <rPh sb="0" eb="2">
      <t>ケイヤク</t>
    </rPh>
    <rPh sb="2" eb="4">
      <t>バンゴウ</t>
    </rPh>
    <phoneticPr fontId="2"/>
  </si>
  <si>
    <t>契約担当者 職名・氏名：</t>
    <rPh sb="0" eb="2">
      <t>ケイヤク</t>
    </rPh>
    <rPh sb="2" eb="5">
      <t>タントウシャ</t>
    </rPh>
    <rPh sb="6" eb="8">
      <t>ショクメイ</t>
    </rPh>
    <rPh sb="9" eb="11">
      <t>シメイ</t>
    </rPh>
    <phoneticPr fontId="2"/>
  </si>
  <si>
    <t>機関名：</t>
    <rPh sb="0" eb="3">
      <t>キカンメイ</t>
    </rPh>
    <phoneticPr fontId="2"/>
  </si>
  <si>
    <t>選択してください。</t>
  </si>
  <si>
    <t>2019年度　委託研究費　請求内訳書</t>
    <phoneticPr fontId="2"/>
  </si>
  <si>
    <t>研究課題</t>
    <rPh sb="0" eb="2">
      <t>ケンキュウ</t>
    </rPh>
    <rPh sb="2" eb="4">
      <t>カダイ</t>
    </rPh>
    <phoneticPr fontId="2"/>
  </si>
  <si>
    <t>2019年度　委託研究費　請求書</t>
    <phoneticPr fontId="2"/>
  </si>
  <si>
    <t>研究課題：</t>
    <rPh sb="0" eb="2">
      <t>ケンキュウ</t>
    </rPh>
    <rPh sb="2" eb="4">
      <t>カダイ</t>
    </rPh>
    <phoneticPr fontId="2"/>
  </si>
  <si>
    <t>委託研究契約に基づき、下記の通り請求します。</t>
    <phoneticPr fontId="2"/>
  </si>
  <si>
    <t xml:space="preserve"> 円</t>
    <rPh sb="1" eb="2">
      <t>エン</t>
    </rPh>
    <phoneticPr fontId="2"/>
  </si>
  <si>
    <t xml:space="preserve">      【請求額内訳】</t>
    <rPh sb="7" eb="9">
      <t>セイキュウ</t>
    </rPh>
    <rPh sb="9" eb="10">
      <t>ガク</t>
    </rPh>
    <rPh sb="10" eb="12">
      <t>ウチワケ</t>
    </rPh>
    <phoneticPr fontId="2"/>
  </si>
  <si>
    <t>直接経費：</t>
    <rPh sb="0" eb="2">
      <t>チョクセツ</t>
    </rPh>
    <rPh sb="2" eb="4">
      <t>ケイヒ</t>
    </rPh>
    <phoneticPr fontId="2"/>
  </si>
  <si>
    <t>間接経費：</t>
    <rPh sb="0" eb="2">
      <t>カンセツ</t>
    </rPh>
    <rPh sb="2" eb="4">
      <t>ケイヒ</t>
    </rPh>
    <phoneticPr fontId="2"/>
  </si>
  <si>
    <t>年　月　日</t>
    <rPh sb="0" eb="1">
      <t>ネン</t>
    </rPh>
    <rPh sb="2" eb="3">
      <t>ガツ</t>
    </rPh>
    <rPh sb="4" eb="5">
      <t>ヒ</t>
    </rPh>
    <phoneticPr fontId="2"/>
  </si>
  <si>
    <t>費目</t>
    <rPh sb="0" eb="2">
      <t>ヒモク</t>
    </rPh>
    <phoneticPr fontId="2"/>
  </si>
  <si>
    <t>(201910)</t>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</si>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</sst>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b/>
      <sz val="11"/>
      <color rgb="FFFF0000"/>
      <name val="ＭＳ Ｐゴシック"/>
      <family val="3"/>
      <charset val="128"/>
    </font>
    <font>
      <b/>
      <sz val="16"/>
      <color rgb="FFFF0000"/>
      <name val="ＭＳ Ｐゴシック"/>
      <family val="3"/>
      <charset val="128"/>
    </font>
    <font>
      <sz val="16"/>
      <name val="ＭＳ Ｐゴシック"/>
      <family val="3"/>
      <charset val="128"/>
    </font>
    <font>
      <u/>
      <sz val="12"/>
      <name val="ＭＳ Ｐゴシック"/>
      <family val="3"/>
      <charset val="128"/>
    </font>
    <font>
      <sz val="10"/>
      <color theme="0" tint="-0.249977111117893"/>
      <name val="ＭＳ Ｐゴシック"/>
      <family val="3"/>
      <charset val="128"/>
    </font>
    <font>
      <sz val="11"/>
      <color theme="0" tint="-0.249977111117893"/>
      <name val="ＭＳ Ｐゴシック"/>
      <family val="3"/>
      <charset val="128"/>
    </font>
    <font>
      <b/>
      <sz val="11"/>
      <color indexed="10"/>
      <name val="ＭＳ Ｐゴシック"/>
      <family val="3"/>
      <charset val="128"/>
    </font>
    <font>
      <sz val="10"/>
      <color theme="1"/>
      <name val="ＭＳ Ｐゴシック"/>
      <family val="3"/>
      <charset val="128"/>
    </font>
    <font>
      <b/>
      <u/>
      <sz val="11"/>
      <name val="ＭＳ Ｐゴシック"/>
      <family val="3"/>
      <charset val="128"/>
    </font>
    <font>
      <b/>
      <u/>
      <sz val="13"/>
      <name val="ＭＳ Ｐゴシック"/>
      <family val="3"/>
      <charset val="128"/>
    </font>
    <font>
      <b/>
      <sz val="9"/>
      <color rgb="FFFF0000"/>
      <name val="ＭＳ Ｐゴシック"/>
      <family val="3"/>
      <charset val="128"/>
    </font>
    <font>
      <sz val="11"/>
      <color theme="1"/>
      <name val="ＭＳ Ｐゴシック"/>
      <family val="3"/>
      <charset val="128"/>
    </font>
    <font>
      <sz val="11"/>
      <color theme="0" tint="-0.14999847407452621"/>
      <name val="ＭＳ Ｐゴシック"/>
      <family val="3"/>
      <charset val="128"/>
    </font>
    <font>
      <b/>
      <sz val="14"/>
      <name val="ＭＳ Ｐゴシック"/>
      <family val="3"/>
      <charset val="128"/>
    </font>
    <font>
      <b/>
      <sz val="14"/>
      <color rgb="FFFF0000"/>
      <name val="ＭＳ Ｐゴシック"/>
      <family val="3"/>
      <charset val="128"/>
    </font>
    <font>
      <sz val="9"/>
      <color indexed="81"/>
      <name val="MS P ゴシック"/>
      <family val="3"/>
      <charset val="128"/>
    </font>
    <font>
      <b/>
      <sz val="9"/>
      <color indexed="81"/>
      <name val="MS P ゴシック"/>
      <family val="3"/>
      <charset val="128"/>
    </font>
    <font>
      <b/>
      <sz val="9"/>
      <color indexed="10"/>
      <name val="MS P ゴシック"/>
      <family val="3"/>
      <charset val="128"/>
    </font>
    <font>
      <b/>
      <u/>
      <sz val="9"/>
      <color indexed="81"/>
      <name val="MS P ゴシック"/>
      <family val="3"/>
      <charset val="128"/>
    </font>
    <font>
      <sz val="11"/>
      <color theme="1" tint="0.499984740745262"/>
      <name val="ＭＳ Ｐゴシック"/>
      <family val="3"/>
      <charset val="128"/>
    </font>
    <font>
      <b/>
      <sz val="11"/>
      <color indexed="10"/>
      <name val="MS P ゴシック"/>
      <family val="3"/>
      <charset val="128"/>
    </font>
    <font>
      <b/>
      <sz val="11"/>
      <color indexed="81"/>
      <name val="MS P ゴシック"/>
      <family val="3"/>
      <charset val="128"/>
    </font>
    <font>
      <sz val="11"/>
      <color indexed="81"/>
      <name val="MS P ゴシック"/>
      <family val="3"/>
      <charset val="128"/>
    </font>
  </fonts>
  <fills count="6">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0">
    <xf numFmtId="0" fontId="0" fillId="0" borderId="0" xfId="0">
      <alignment vertical="center"/>
    </xf>
    <xf numFmtId="0" fontId="0" fillId="0" borderId="0" xfId="0" applyFill="1" applyProtection="1">
      <alignment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0" fillId="0" borderId="0" xfId="0" applyFill="1" applyAlignment="1" applyProtection="1">
      <alignment horizontal="right" vertical="center"/>
    </xf>
    <xf numFmtId="0" fontId="0" fillId="0" borderId="0" xfId="0" applyFill="1" applyBorder="1" applyProtection="1">
      <alignment vertical="center"/>
    </xf>
    <xf numFmtId="0" fontId="0" fillId="0" borderId="0" xfId="0" applyFill="1" applyAlignment="1" applyProtection="1">
      <alignment vertical="center"/>
    </xf>
    <xf numFmtId="0" fontId="3" fillId="0" borderId="1" xfId="0" applyFont="1" applyFill="1" applyBorder="1" applyProtection="1">
      <alignment vertical="center"/>
    </xf>
    <xf numFmtId="0" fontId="0" fillId="0" borderId="0" xfId="0" applyFont="1" applyFill="1" applyProtection="1">
      <alignment vertical="center"/>
    </xf>
    <xf numFmtId="0" fontId="0" fillId="0" borderId="1" xfId="0" applyFill="1" applyBorder="1" applyAlignment="1" applyProtection="1">
      <alignment vertical="center"/>
    </xf>
    <xf numFmtId="0" fontId="0" fillId="0" borderId="0" xfId="0" applyFill="1" applyBorder="1" applyAlignment="1" applyProtection="1">
      <alignment vertical="center"/>
    </xf>
    <xf numFmtId="0" fontId="6" fillId="0" borderId="0" xfId="0" applyFont="1" applyFill="1" applyProtection="1">
      <alignment vertical="center"/>
    </xf>
    <xf numFmtId="0" fontId="6" fillId="0" borderId="0" xfId="0" applyFont="1" applyProtection="1">
      <alignment vertical="center"/>
    </xf>
    <xf numFmtId="0" fontId="1" fillId="0" borderId="0" xfId="2" applyFill="1" applyProtection="1">
      <alignment vertical="center"/>
    </xf>
    <xf numFmtId="0" fontId="7" fillId="0" borderId="0" xfId="2" applyFont="1" applyFill="1" applyAlignment="1" applyProtection="1">
      <alignment vertical="center" wrapText="1"/>
    </xf>
    <xf numFmtId="0" fontId="8" fillId="0" borderId="0" xfId="2" applyFont="1" applyFill="1" applyAlignment="1" applyProtection="1">
      <alignment vertical="center"/>
    </xf>
    <xf numFmtId="0" fontId="5" fillId="2" borderId="9" xfId="2" applyFont="1" applyFill="1" applyBorder="1" applyAlignment="1" applyProtection="1">
      <alignment horizontal="right" vertical="center"/>
    </xf>
    <xf numFmtId="9" fontId="1" fillId="2" borderId="10" xfId="2" applyNumberFormat="1" applyFill="1" applyBorder="1" applyAlignment="1" applyProtection="1">
      <alignment horizontal="right" vertical="center"/>
    </xf>
    <xf numFmtId="0" fontId="1" fillId="0" borderId="0" xfId="2" applyFill="1" applyAlignment="1" applyProtection="1">
      <alignment horizontal="right" vertical="center"/>
    </xf>
    <xf numFmtId="0" fontId="3" fillId="0" borderId="0" xfId="2" applyFont="1" applyFill="1" applyAlignment="1" applyProtection="1">
      <alignment horizontal="left" vertical="center"/>
    </xf>
    <xf numFmtId="0" fontId="3" fillId="0" borderId="0" xfId="2" applyFont="1" applyFill="1" applyAlignment="1" applyProtection="1">
      <alignment vertical="center"/>
    </xf>
    <xf numFmtId="0" fontId="3" fillId="0" borderId="0" xfId="2" applyFont="1" applyFill="1" applyAlignment="1" applyProtection="1">
      <alignment horizontal="center" vertical="center"/>
    </xf>
    <xf numFmtId="0" fontId="1" fillId="0" borderId="0" xfId="2" applyProtection="1">
      <alignment vertical="center"/>
    </xf>
    <xf numFmtId="0" fontId="4" fillId="0" borderId="12" xfId="2" applyFont="1" applyFill="1" applyBorder="1" applyAlignment="1" applyProtection="1">
      <alignment horizontal="center" vertical="center" wrapText="1"/>
    </xf>
    <xf numFmtId="0" fontId="11" fillId="0" borderId="0" xfId="2" applyFont="1" applyProtection="1">
      <alignment vertical="center"/>
    </xf>
    <xf numFmtId="3" fontId="4" fillId="3" borderId="11" xfId="2" applyNumberFormat="1" applyFont="1" applyFill="1" applyBorder="1" applyAlignment="1" applyProtection="1">
      <alignment vertical="center"/>
    </xf>
    <xf numFmtId="3" fontId="4" fillId="3" borderId="12" xfId="2" applyNumberFormat="1" applyFont="1" applyFill="1" applyBorder="1" applyAlignment="1" applyProtection="1">
      <alignment vertical="center"/>
    </xf>
    <xf numFmtId="3" fontId="4" fillId="2" borderId="12" xfId="2" applyNumberFormat="1" applyFont="1" applyFill="1" applyBorder="1" applyAlignment="1" applyProtection="1">
      <alignment vertical="center"/>
    </xf>
    <xf numFmtId="0" fontId="12" fillId="0" borderId="0" xfId="2" applyFont="1" applyProtection="1">
      <alignment vertical="center"/>
    </xf>
    <xf numFmtId="3" fontId="1" fillId="0" borderId="0" xfId="2" applyNumberFormat="1" applyProtection="1">
      <alignment vertical="center"/>
    </xf>
    <xf numFmtId="0" fontId="13" fillId="0" borderId="11" xfId="2" applyFont="1" applyFill="1" applyBorder="1" applyAlignment="1" applyProtection="1">
      <alignment horizontal="center" vertical="center" wrapText="1"/>
    </xf>
    <xf numFmtId="0" fontId="14" fillId="0" borderId="11" xfId="2" applyFont="1" applyFill="1" applyBorder="1" applyAlignment="1" applyProtection="1">
      <alignment horizontal="center" vertical="center" wrapText="1"/>
    </xf>
    <xf numFmtId="3" fontId="15" fillId="3" borderId="12" xfId="2" applyNumberFormat="1" applyFont="1" applyFill="1" applyBorder="1" applyAlignment="1" applyProtection="1">
      <alignment vertical="center"/>
    </xf>
    <xf numFmtId="0" fontId="16" fillId="0" borderId="0" xfId="2" applyFont="1" applyAlignment="1" applyProtection="1">
      <alignment vertical="center" wrapText="1"/>
    </xf>
    <xf numFmtId="0" fontId="4" fillId="0" borderId="14" xfId="2" applyFont="1" applyFill="1" applyBorder="1" applyAlignment="1" applyProtection="1">
      <alignment horizontal="center" vertical="center" wrapText="1"/>
    </xf>
    <xf numFmtId="0" fontId="4" fillId="0" borderId="0" xfId="2" applyFont="1" applyFill="1" applyAlignment="1" applyProtection="1">
      <alignment horizontal="right" vertical="center"/>
    </xf>
    <xf numFmtId="0" fontId="17" fillId="0" borderId="0" xfId="2" applyFont="1" applyFill="1" applyAlignment="1" applyProtection="1">
      <alignment horizontal="right" vertical="center"/>
    </xf>
    <xf numFmtId="0" fontId="12" fillId="0" borderId="0" xfId="2" applyFont="1" applyFill="1" applyProtection="1">
      <alignment vertical="center"/>
    </xf>
    <xf numFmtId="49" fontId="0" fillId="0" borderId="0" xfId="2" applyNumberFormat="1" applyFont="1" applyAlignment="1" applyProtection="1">
      <alignment horizontal="right" vertical="center"/>
    </xf>
    <xf numFmtId="0" fontId="18" fillId="0" borderId="0" xfId="2" applyFont="1" applyProtection="1">
      <alignment vertical="center"/>
    </xf>
    <xf numFmtId="3" fontId="4" fillId="4" borderId="11" xfId="2" applyNumberFormat="1" applyFont="1" applyFill="1" applyBorder="1" applyAlignment="1" applyProtection="1">
      <alignment vertical="center"/>
      <protection locked="0"/>
    </xf>
    <xf numFmtId="0" fontId="4" fillId="0" borderId="0" xfId="0" applyFont="1" applyFill="1" applyAlignment="1" applyProtection="1">
      <alignment vertical="center"/>
    </xf>
    <xf numFmtId="0" fontId="5" fillId="0" borderId="0" xfId="0" applyFont="1" applyFill="1" applyAlignment="1" applyProtection="1">
      <alignment vertical="center"/>
    </xf>
    <xf numFmtId="3" fontId="4" fillId="2" borderId="11" xfId="2"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2" applyFont="1" applyFill="1" applyBorder="1" applyAlignment="1" applyProtection="1">
      <alignment horizontal="center" vertical="center"/>
    </xf>
    <xf numFmtId="3" fontId="4" fillId="0" borderId="0" xfId="2" applyNumberFormat="1" applyFont="1" applyFill="1" applyBorder="1" applyAlignment="1" applyProtection="1">
      <alignment vertical="center"/>
    </xf>
    <xf numFmtId="0" fontId="4" fillId="0" borderId="11" xfId="2" applyFont="1" applyFill="1" applyBorder="1" applyAlignment="1" applyProtection="1">
      <alignment horizontal="center" vertical="center"/>
    </xf>
    <xf numFmtId="0" fontId="0" fillId="0" borderId="0" xfId="0" applyFill="1" applyAlignment="1" applyProtection="1">
      <alignment horizontal="center" vertical="center"/>
    </xf>
    <xf numFmtId="0" fontId="4" fillId="2" borderId="15" xfId="2" applyFont="1" applyFill="1" applyBorder="1" applyAlignment="1" applyProtection="1">
      <alignment horizontal="center" vertical="center" wrapText="1"/>
    </xf>
    <xf numFmtId="3" fontId="4" fillId="4" borderId="12" xfId="2" applyNumberFormat="1" applyFont="1" applyFill="1" applyBorder="1" applyAlignment="1" applyProtection="1">
      <alignment vertical="center"/>
      <protection locked="0"/>
    </xf>
    <xf numFmtId="0" fontId="25" fillId="0" borderId="0" xfId="0" applyFont="1" applyFill="1" applyProtection="1">
      <alignment vertical="center"/>
      <protection locked="0"/>
    </xf>
    <xf numFmtId="49" fontId="4" fillId="0" borderId="0" xfId="0" applyNumberFormat="1" applyFont="1" applyFill="1" applyBorder="1" applyAlignment="1" applyProtection="1">
      <alignment horizontal="left" vertical="center" indent="1" shrinkToFit="1"/>
    </xf>
    <xf numFmtId="0" fontId="4" fillId="0" borderId="11" xfId="2" applyFont="1" applyFill="1" applyBorder="1" applyAlignment="1" applyProtection="1">
      <alignment horizontal="center" vertical="center"/>
    </xf>
    <xf numFmtId="0" fontId="0" fillId="4" borderId="0" xfId="0" applyFill="1" applyAlignment="1" applyProtection="1">
      <alignment horizontal="right" vertical="center" shrinkToFit="1"/>
    </xf>
    <xf numFmtId="176" fontId="20" fillId="0" borderId="0" xfId="2" applyNumberFormat="1" applyFont="1" applyFill="1" applyAlignment="1" applyProtection="1">
      <alignment horizontal="center" vertical="center"/>
      <protection locked="0"/>
    </xf>
    <xf numFmtId="0" fontId="0" fillId="0" borderId="0" xfId="0" applyFill="1" applyAlignment="1" applyProtection="1">
      <alignment horizontal="center" vertical="center"/>
    </xf>
    <xf numFmtId="38" fontId="4" fillId="0" borderId="0" xfId="0" applyNumberFormat="1" applyFont="1" applyFill="1" applyAlignment="1" applyProtection="1">
      <alignment vertical="center"/>
    </xf>
    <xf numFmtId="0" fontId="4" fillId="0" borderId="0" xfId="0" applyFont="1" applyFill="1" applyAlignment="1" applyProtection="1">
      <alignment horizontal="right" vertical="center" indent="1"/>
    </xf>
    <xf numFmtId="0" fontId="4"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176" fontId="20" fillId="0" borderId="0" xfId="0" applyNumberFormat="1" applyFont="1" applyFill="1" applyAlignment="1" applyProtection="1">
      <alignment horizontal="center" vertical="center"/>
    </xf>
    <xf numFmtId="58" fontId="0" fillId="4" borderId="0" xfId="0" applyNumberFormat="1" applyFill="1" applyAlignment="1" applyProtection="1">
      <alignment horizontal="right" vertical="center"/>
      <protection locked="0"/>
    </xf>
    <xf numFmtId="0" fontId="0" fillId="4" borderId="0" xfId="0" applyFill="1" applyAlignment="1" applyProtection="1">
      <alignment vertical="center"/>
      <protection locked="0"/>
    </xf>
    <xf numFmtId="0" fontId="0" fillId="0" borderId="0" xfId="0" applyNumberFormat="1" applyFill="1" applyAlignment="1" applyProtection="1">
      <alignment horizontal="left" vertical="center" wrapText="1"/>
    </xf>
    <xf numFmtId="0" fontId="0" fillId="0" borderId="0" xfId="0" applyFill="1" applyAlignment="1" applyProtection="1">
      <alignment horizontal="left" vertical="center" shrinkToFit="1"/>
    </xf>
    <xf numFmtId="0" fontId="0" fillId="0" borderId="0" xfId="0" applyNumberFormat="1" applyFill="1" applyAlignment="1" applyProtection="1">
      <alignment horizontal="left" vertical="center"/>
    </xf>
    <xf numFmtId="0" fontId="3" fillId="0" borderId="1" xfId="0" applyFont="1" applyFill="1" applyBorder="1" applyAlignment="1" applyProtection="1">
      <alignment horizontal="center" vertical="center"/>
    </xf>
    <xf numFmtId="3" fontId="3" fillId="5" borderId="1" xfId="0" applyNumberFormat="1" applyFont="1" applyFill="1" applyBorder="1" applyAlignment="1" applyProtection="1">
      <alignment vertical="center"/>
    </xf>
    <xf numFmtId="3" fontId="0" fillId="5" borderId="1" xfId="0" applyNumberFormat="1" applyFill="1" applyBorder="1" applyAlignment="1" applyProtection="1">
      <alignment vertical="center"/>
    </xf>
    <xf numFmtId="0" fontId="0" fillId="0" borderId="3" xfId="0" applyFont="1" applyFill="1" applyBorder="1" applyAlignment="1" applyProtection="1">
      <alignment horizontal="right" vertical="center"/>
    </xf>
    <xf numFmtId="38" fontId="5" fillId="0" borderId="3" xfId="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49" fontId="4" fillId="4" borderId="2" xfId="0" applyNumberFormat="1" applyFont="1" applyFill="1" applyBorder="1" applyAlignment="1" applyProtection="1">
      <alignment horizontal="left" vertical="center" indent="1"/>
      <protection locked="0"/>
    </xf>
    <xf numFmtId="49" fontId="4" fillId="4" borderId="3" xfId="0" applyNumberFormat="1" applyFont="1" applyFill="1" applyBorder="1" applyAlignment="1" applyProtection="1">
      <alignment horizontal="left" vertical="center" indent="1"/>
      <protection locked="0"/>
    </xf>
    <xf numFmtId="49" fontId="4" fillId="4" borderId="4" xfId="0" applyNumberFormat="1" applyFont="1" applyFill="1" applyBorder="1" applyAlignment="1" applyProtection="1">
      <alignment horizontal="left" vertical="center" indent="1"/>
      <protection locked="0"/>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49" fontId="4" fillId="4" borderId="5" xfId="0" applyNumberFormat="1" applyFont="1" applyFill="1" applyBorder="1" applyAlignment="1" applyProtection="1">
      <alignment horizontal="left" vertical="center" indent="1"/>
      <protection locked="0"/>
    </xf>
    <xf numFmtId="49" fontId="4" fillId="4" borderId="1" xfId="0" applyNumberFormat="1" applyFont="1" applyFill="1" applyBorder="1" applyAlignment="1" applyProtection="1">
      <alignment horizontal="left" vertical="center" indent="1"/>
      <protection locked="0"/>
    </xf>
    <xf numFmtId="49" fontId="4" fillId="4" borderId="6" xfId="0" applyNumberFormat="1" applyFont="1" applyFill="1" applyBorder="1" applyAlignment="1" applyProtection="1">
      <alignment horizontal="left" vertical="center" indent="1"/>
      <protection locked="0"/>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49" fontId="4" fillId="4" borderId="7" xfId="0" applyNumberFormat="1" applyFont="1" applyFill="1" applyBorder="1" applyAlignment="1" applyProtection="1">
      <alignment horizontal="left" vertical="center" indent="1"/>
      <protection locked="0"/>
    </xf>
    <xf numFmtId="49" fontId="4" fillId="4" borderId="0" xfId="0" applyNumberFormat="1" applyFont="1" applyFill="1" applyBorder="1" applyAlignment="1" applyProtection="1">
      <alignment horizontal="left" vertical="center" indent="1"/>
      <protection locked="0"/>
    </xf>
    <xf numFmtId="49" fontId="4" fillId="4" borderId="8" xfId="0" applyNumberFormat="1" applyFont="1" applyFill="1" applyBorder="1" applyAlignment="1" applyProtection="1">
      <alignment horizontal="left" vertical="center" indent="1"/>
      <protection locked="0"/>
    </xf>
    <xf numFmtId="49" fontId="4" fillId="4" borderId="5" xfId="0" applyNumberFormat="1" applyFont="1" applyFill="1" applyBorder="1" applyAlignment="1" applyProtection="1">
      <alignment horizontal="left" vertical="center" indent="1" shrinkToFit="1"/>
      <protection locked="0"/>
    </xf>
    <xf numFmtId="49" fontId="4" fillId="4" borderId="1" xfId="0" applyNumberFormat="1" applyFont="1" applyFill="1" applyBorder="1" applyAlignment="1" applyProtection="1">
      <alignment horizontal="left" vertical="center" indent="1" shrinkToFit="1"/>
      <protection locked="0"/>
    </xf>
    <xf numFmtId="49" fontId="4" fillId="4" borderId="6" xfId="0" applyNumberFormat="1" applyFont="1" applyFill="1" applyBorder="1" applyAlignment="1" applyProtection="1">
      <alignment horizontal="left" vertical="center" indent="1" shrinkToFit="1"/>
      <protection locked="0"/>
    </xf>
    <xf numFmtId="49" fontId="4" fillId="4" borderId="2" xfId="0" applyNumberFormat="1" applyFont="1" applyFill="1" applyBorder="1" applyAlignment="1" applyProtection="1">
      <alignment horizontal="left" vertical="center" indent="1" shrinkToFit="1"/>
      <protection locked="0"/>
    </xf>
    <xf numFmtId="49" fontId="4" fillId="4" borderId="3" xfId="0" applyNumberFormat="1" applyFont="1" applyFill="1" applyBorder="1" applyAlignment="1" applyProtection="1">
      <alignment horizontal="left" vertical="center" indent="1" shrinkToFit="1"/>
      <protection locked="0"/>
    </xf>
    <xf numFmtId="49" fontId="4" fillId="4" borderId="4" xfId="0" applyNumberFormat="1" applyFont="1" applyFill="1" applyBorder="1" applyAlignment="1" applyProtection="1">
      <alignment horizontal="left" vertical="center" indent="1" shrinkToFit="1"/>
      <protection locked="0"/>
    </xf>
    <xf numFmtId="0" fontId="19" fillId="0" borderId="0" xfId="2" applyFont="1" applyFill="1" applyAlignment="1" applyProtection="1">
      <alignment horizontal="center" vertical="center"/>
    </xf>
    <xf numFmtId="176" fontId="20" fillId="4" borderId="0" xfId="2" applyNumberFormat="1" applyFont="1" applyFill="1" applyAlignment="1" applyProtection="1">
      <alignment horizontal="center" vertical="center"/>
      <protection locked="0"/>
    </xf>
    <xf numFmtId="0" fontId="9" fillId="0" borderId="0" xfId="2" applyFont="1" applyAlignment="1" applyProtection="1">
      <alignment horizontal="left" vertical="center"/>
    </xf>
    <xf numFmtId="0" fontId="10" fillId="0" borderId="0" xfId="2" applyFont="1" applyFill="1" applyBorder="1" applyAlignment="1" applyProtection="1">
      <alignment horizontal="left" vertical="center" wrapText="1"/>
    </xf>
    <xf numFmtId="0" fontId="4" fillId="0" borderId="11" xfId="2" applyFont="1" applyFill="1" applyBorder="1" applyAlignment="1" applyProtection="1">
      <alignment horizontal="center" vertical="center"/>
    </xf>
    <xf numFmtId="0" fontId="4" fillId="0" borderId="17" xfId="2" applyFont="1" applyFill="1" applyBorder="1" applyAlignment="1" applyProtection="1">
      <alignment horizontal="center" vertical="center"/>
    </xf>
    <xf numFmtId="0" fontId="4" fillId="4" borderId="1" xfId="2" applyFont="1" applyFill="1" applyBorder="1" applyAlignment="1" applyProtection="1">
      <alignment horizontal="left" vertical="center" wrapText="1"/>
      <protection locked="0"/>
    </xf>
    <xf numFmtId="0" fontId="4" fillId="4" borderId="1" xfId="2" applyFont="1" applyFill="1" applyBorder="1" applyAlignment="1" applyProtection="1">
      <alignment horizontal="left" vertical="center" shrinkToFit="1"/>
      <protection locked="0"/>
    </xf>
    <xf numFmtId="0" fontId="4" fillId="4" borderId="16" xfId="2" applyFont="1" applyFill="1" applyBorder="1" applyAlignment="1" applyProtection="1">
      <alignment horizontal="left" vertical="center" shrinkToFit="1"/>
      <protection locked="0"/>
    </xf>
    <xf numFmtId="0" fontId="4" fillId="0" borderId="13" xfId="2" applyFont="1" applyFill="1" applyBorder="1" applyAlignment="1" applyProtection="1">
      <alignment horizontal="center" vertical="center"/>
    </xf>
    <xf numFmtId="0" fontId="4" fillId="0" borderId="15" xfId="2" applyFont="1" applyFill="1" applyBorder="1" applyAlignment="1" applyProtection="1">
      <alignment horizontal="center" vertical="center"/>
    </xf>
    <xf numFmtId="0" fontId="4" fillId="0" borderId="13" xfId="2" applyFont="1" applyFill="1" applyBorder="1" applyAlignment="1" applyProtection="1">
      <alignment horizontal="center" vertical="center" wrapText="1"/>
    </xf>
    <xf numFmtId="0" fontId="4" fillId="0" borderId="15" xfId="2" applyFont="1" applyFill="1" applyBorder="1" applyAlignment="1" applyProtection="1">
      <alignment horizontal="center" vertical="center" wrapText="1"/>
    </xf>
    <xf numFmtId="0" fontId="6" fillId="0" borderId="0" xfId="2" applyFont="1" applyAlignment="1" applyProtection="1">
      <alignment vertical="center" wrapText="1"/>
    </xf>
    <xf numFmtId="0" fontId="0" fillId="0" borderId="0" xfId="0" applyAlignment="1" applyProtection="1">
      <alignment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190500</xdr:colOff>
      <xdr:row>2</xdr:row>
      <xdr:rowOff>9524</xdr:rowOff>
    </xdr:from>
    <xdr:to>
      <xdr:col>25</xdr:col>
      <xdr:colOff>0</xdr:colOff>
      <xdr:row>44</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401050" y="885824"/>
          <a:ext cx="6991350" cy="10086976"/>
        </a:xfrm>
        <a:prstGeom prst="rect">
          <a:avLst/>
        </a:prstGeom>
        <a:solidFill>
          <a:srgbClr val="F9F9F9"/>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mj-ea"/>
              <a:ea typeface="+mj-ea"/>
            </a:rPr>
            <a:t>経理様式５７</a:t>
          </a:r>
          <a:r>
            <a:rPr kumimoji="1" lang="ja-JP" altLang="en-US" sz="1200" b="1" u="sng" baseline="0">
              <a:solidFill>
                <a:srgbClr val="FF0000"/>
              </a:solidFill>
              <a:latin typeface="+mj-ea"/>
              <a:ea typeface="+mj-ea"/>
            </a:rPr>
            <a:t> 委託研究費請求書は、上書きをせず、ファイル名を変更する等して、毎回個別にエクセルファイルを保存していき、前回の請求内容を参照できる形にしながら、ご作成をお願いします。</a:t>
          </a:r>
          <a:br>
            <a:rPr kumimoji="1" lang="en-US" altLang="ja-JP" sz="1200" b="1" u="sng" baseline="0">
              <a:solidFill>
                <a:srgbClr val="FF0000"/>
              </a:solidFill>
              <a:latin typeface="+mj-ea"/>
              <a:ea typeface="+mj-ea"/>
            </a:rPr>
          </a:br>
          <a:br>
            <a:rPr kumimoji="1" lang="en-US" altLang="ja-JP" sz="1200" b="1" u="sng" baseline="0">
              <a:solidFill>
                <a:srgbClr val="FF0000"/>
              </a:solidFill>
              <a:latin typeface="+mj-ea"/>
              <a:ea typeface="+mj-ea"/>
            </a:rPr>
          </a:br>
          <a:br>
            <a:rPr kumimoji="1" lang="en-US" altLang="ja-JP" sz="1100" b="1">
              <a:latin typeface="+mj-ea"/>
              <a:ea typeface="+mj-ea"/>
            </a:rPr>
          </a:br>
          <a:r>
            <a:rPr kumimoji="1" lang="ja-JP" altLang="en-US" sz="1100" b="1">
              <a:latin typeface="+mj-ea"/>
              <a:ea typeface="+mj-ea"/>
            </a:rPr>
            <a:t>①契約額を入力</a:t>
          </a:r>
          <a:br>
            <a:rPr kumimoji="1" lang="en-US" altLang="ja-JP" sz="1100">
              <a:latin typeface="+mj-ea"/>
              <a:ea typeface="+mj-ea"/>
            </a:rPr>
          </a:br>
          <a:r>
            <a:rPr kumimoji="1" lang="ja-JP" altLang="en-US" sz="1100">
              <a:latin typeface="+mj-ea"/>
              <a:ea typeface="+mj-ea"/>
            </a:rPr>
            <a:t>契約書を参照し、契約額を入力します。</a:t>
          </a:r>
          <a:br>
            <a:rPr kumimoji="1" lang="en-US" altLang="ja-JP" sz="1100">
              <a:latin typeface="+mj-ea"/>
              <a:ea typeface="+mj-ea"/>
            </a:rPr>
          </a:br>
          <a:br>
            <a:rPr kumimoji="1" lang="en-US" altLang="ja-JP" sz="1100">
              <a:latin typeface="+mj-ea"/>
              <a:ea typeface="+mj-ea"/>
            </a:rPr>
          </a:br>
          <a:r>
            <a:rPr kumimoji="1" lang="ja-JP" altLang="en-US" sz="1100" b="1">
              <a:latin typeface="+mj-ea"/>
              <a:ea typeface="+mj-ea"/>
            </a:rPr>
            <a:t>②受入済額を入力</a:t>
          </a:r>
          <a:br>
            <a:rPr kumimoji="1" lang="en-US" altLang="ja-JP" sz="1100" b="1">
              <a:latin typeface="+mj-ea"/>
              <a:ea typeface="+mj-ea"/>
            </a:rPr>
          </a:br>
          <a:r>
            <a:rPr kumimoji="1" lang="ja-JP" altLang="en-US" sz="1100" b="0">
              <a:latin typeface="+mj-ea"/>
              <a:ea typeface="+mj-ea"/>
            </a:rPr>
            <a:t>当事業年度にＪＳＴから支払いを受けた委託研究費の累計額を入力します。</a:t>
          </a:r>
        </a:p>
        <a:p>
          <a:r>
            <a:rPr kumimoji="1" lang="ja-JP" altLang="en-US" sz="1100" b="0">
              <a:latin typeface="+mj-ea"/>
              <a:ea typeface="+mj-ea"/>
            </a:rPr>
            <a:t>初回請求時は「０」を入力します。</a:t>
          </a:r>
          <a:br>
            <a:rPr kumimoji="1" lang="en-US" altLang="ja-JP" sz="1100" b="0">
              <a:latin typeface="+mj-ea"/>
              <a:ea typeface="+mj-ea"/>
            </a:rPr>
          </a:br>
          <a:r>
            <a:rPr kumimoji="1" lang="ja-JP" altLang="en-US" sz="1100" b="0">
              <a:latin typeface="+mj-ea"/>
              <a:ea typeface="+mj-ea"/>
            </a:rPr>
            <a:t>２回目以降</a:t>
          </a:r>
          <a:r>
            <a:rPr kumimoji="1" lang="ja-JP" altLang="ja-JP" sz="1100" b="0">
              <a:solidFill>
                <a:schemeClr val="dk1"/>
              </a:solidFill>
              <a:effectLst/>
              <a:latin typeface="+mn-lt"/>
              <a:ea typeface="+mn-ea"/>
              <a:cs typeface="+mn-cs"/>
            </a:rPr>
            <a:t>請求時は</a:t>
          </a:r>
          <a:r>
            <a:rPr kumimoji="1" lang="ja-JP" altLang="en-US" sz="1100" b="0">
              <a:solidFill>
                <a:schemeClr val="dk1"/>
              </a:solidFill>
              <a:effectLst/>
              <a:latin typeface="+mn-lt"/>
              <a:ea typeface="+mn-ea"/>
              <a:cs typeface="+mn-cs"/>
            </a:rPr>
            <a:t>、前四半期までにＪＳＴから支払いを受けた委託研究費の累計額を入力します。</a:t>
          </a:r>
        </a:p>
        <a:p>
          <a:r>
            <a:rPr kumimoji="1" lang="ja-JP" altLang="en-US" sz="1100" b="0">
              <a:solidFill>
                <a:schemeClr val="dk1"/>
              </a:solidFill>
              <a:effectLst/>
              <a:latin typeface="+mn-lt"/>
              <a:ea typeface="+mn-ea"/>
              <a:cs typeface="+mn-cs"/>
            </a:rPr>
            <a:t>ＪＳＴへ提出した前四半期までの請求書を参照し、</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請求額内訳</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の合計額を入力してください。</a:t>
          </a: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r>
            <a:rPr kumimoji="1" lang="ja-JP" altLang="en-US" sz="1100" b="1">
              <a:solidFill>
                <a:schemeClr val="dk1"/>
              </a:solidFill>
              <a:effectLst/>
              <a:latin typeface="+mn-lt"/>
              <a:ea typeface="+mn-ea"/>
              <a:cs typeface="+mn-cs"/>
            </a:rPr>
            <a:t>③支出予定額を入力</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研究計画書をもとに、各四半期の支出予定額を入力します。</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当初から予定が変わり、費目間流用をする場合、「契約額</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合計」欄の４費目の欄でプラスまたはマイナスの金額が発生しても問題ありませんが、「直接経費計」欄が必ず「０」となるように調整してください。</a:t>
          </a: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r>
            <a:rPr kumimoji="1" lang="ja-JP" altLang="ja-JP" sz="1100" b="0" u="none">
              <a:solidFill>
                <a:sysClr val="windowText" lastClr="000000"/>
              </a:solidFill>
              <a:effectLst/>
              <a:latin typeface="+mn-lt"/>
              <a:ea typeface="+mn-ea"/>
              <a:cs typeface="+mn-cs"/>
            </a:rPr>
            <a:t>２回目以降請求時は</a:t>
          </a:r>
          <a:r>
            <a:rPr kumimoji="1" lang="ja-JP" altLang="en-US" sz="1100" b="0" u="none">
              <a:solidFill>
                <a:sysClr val="windowText" lastClr="000000"/>
              </a:solidFill>
              <a:effectLst/>
              <a:latin typeface="+mn-lt"/>
              <a:ea typeface="+mn-ea"/>
              <a:cs typeface="+mn-cs"/>
            </a:rPr>
            <a:t>、以下の２段階の入力が必要となります。</a:t>
          </a:r>
          <a:br>
            <a:rPr kumimoji="1" lang="en-US" altLang="ja-JP" sz="1100" b="0" u="none">
              <a:solidFill>
                <a:sysClr val="windowText" lastClr="000000"/>
              </a:solidFill>
              <a:effectLst/>
              <a:latin typeface="+mn-lt"/>
              <a:ea typeface="+mn-ea"/>
              <a:cs typeface="+mn-cs"/>
            </a:rPr>
          </a:br>
          <a:r>
            <a:rPr kumimoji="1" lang="ja-JP" altLang="en-US" sz="1100" b="0" u="none">
              <a:solidFill>
                <a:sysClr val="windowText" lastClr="000000"/>
              </a:solidFill>
              <a:effectLst/>
              <a:latin typeface="+mn-lt"/>
              <a:ea typeface="+mn-ea"/>
              <a:cs typeface="+mn-cs"/>
            </a:rPr>
            <a:t>　１．既経過の四半期の欄に支出済額（</a:t>
          </a:r>
          <a:r>
            <a:rPr kumimoji="1" lang="ja-JP" altLang="en-US" sz="1100" b="0" u="sng">
              <a:solidFill>
                <a:sysClr val="windowText" lastClr="000000"/>
              </a:solidFill>
              <a:effectLst/>
              <a:latin typeface="+mn-lt"/>
              <a:ea typeface="+mn-ea"/>
              <a:cs typeface="+mn-cs"/>
            </a:rPr>
            <a:t>実績額</a:t>
          </a:r>
          <a:r>
            <a:rPr kumimoji="1" lang="ja-JP" altLang="en-US" sz="1100" b="0" u="none">
              <a:solidFill>
                <a:sysClr val="windowText" lastClr="000000"/>
              </a:solidFill>
              <a:effectLst/>
              <a:latin typeface="+mn-lt"/>
              <a:ea typeface="+mn-ea"/>
              <a:cs typeface="+mn-cs"/>
            </a:rPr>
            <a:t>）を入力 </a:t>
          </a:r>
          <a:r>
            <a:rPr kumimoji="1" lang="en-US" altLang="ja-JP" sz="1100" b="0" u="none">
              <a:solidFill>
                <a:sysClr val="windowText" lastClr="000000"/>
              </a:solidFill>
              <a:effectLst/>
              <a:latin typeface="+mn-lt"/>
              <a:ea typeface="+mn-ea"/>
              <a:cs typeface="+mn-cs"/>
            </a:rPr>
            <a:t>※</a:t>
          </a:r>
          <a:r>
            <a:rPr kumimoji="1" lang="ja-JP" altLang="en-US" sz="1100" b="0" u="none">
              <a:solidFill>
                <a:sysClr val="windowText" lastClr="000000"/>
              </a:solidFill>
              <a:effectLst/>
              <a:latin typeface="+mn-lt"/>
              <a:ea typeface="+mn-ea"/>
              <a:cs typeface="+mn-cs"/>
            </a:rPr>
            <a:t>注１</a:t>
          </a:r>
          <a:br>
            <a:rPr kumimoji="1" lang="en-US" altLang="ja-JP" sz="1100" b="0" u="none">
              <a:solidFill>
                <a:sysClr val="windowText" lastClr="000000"/>
              </a:solidFill>
              <a:effectLst/>
              <a:latin typeface="+mn-lt"/>
              <a:ea typeface="+mn-ea"/>
              <a:cs typeface="+mn-cs"/>
            </a:rPr>
          </a:br>
          <a:r>
            <a:rPr kumimoji="1" lang="ja-JP" altLang="en-US" sz="1100" b="0" u="none">
              <a:solidFill>
                <a:sysClr val="windowText" lastClr="000000"/>
              </a:solidFill>
              <a:effectLst/>
              <a:latin typeface="+mn-lt"/>
              <a:ea typeface="+mn-ea"/>
              <a:cs typeface="+mn-cs"/>
            </a:rPr>
            <a:t>　２．今後の四半期の欄に支出予定額を入力</a:t>
          </a:r>
          <a:br>
            <a:rPr kumimoji="1" lang="en-US" altLang="ja-JP" sz="1100" b="0" u="none">
              <a:solidFill>
                <a:sysClr val="windowText" lastClr="000000"/>
              </a:solidFill>
              <a:effectLst/>
              <a:latin typeface="+mn-lt"/>
              <a:ea typeface="+mn-ea"/>
              <a:cs typeface="+mn-cs"/>
            </a:rPr>
          </a:br>
          <a:br>
            <a:rPr kumimoji="1" lang="en-US" altLang="ja-JP" sz="1100" b="0" u="none">
              <a:solidFill>
                <a:sysClr val="windowText" lastClr="000000"/>
              </a:solidFill>
              <a:effectLst/>
              <a:latin typeface="+mn-lt"/>
              <a:ea typeface="+mn-ea"/>
              <a:cs typeface="+mn-cs"/>
            </a:rPr>
          </a:br>
          <a:r>
            <a:rPr kumimoji="1" lang="ja-JP" altLang="en-US" sz="1100" b="0" u="none">
              <a:solidFill>
                <a:sysClr val="windowText" lastClr="000000"/>
              </a:solidFill>
              <a:effectLst/>
              <a:latin typeface="+mn-lt"/>
              <a:ea typeface="+mn-ea"/>
              <a:cs typeface="+mn-cs"/>
            </a:rPr>
            <a:t>　</a:t>
          </a:r>
          <a:r>
            <a:rPr kumimoji="1" lang="en-US" altLang="ja-JP" sz="1100" b="0" u="none">
              <a:solidFill>
                <a:sysClr val="windowText" lastClr="000000"/>
              </a:solidFill>
              <a:effectLst/>
              <a:latin typeface="+mn-lt"/>
              <a:ea typeface="+mn-ea"/>
              <a:cs typeface="+mn-cs"/>
            </a:rPr>
            <a:t>※</a:t>
          </a:r>
          <a:r>
            <a:rPr kumimoji="1" lang="ja-JP" altLang="en-US" sz="1100" b="0" u="none">
              <a:solidFill>
                <a:sysClr val="windowText" lastClr="000000"/>
              </a:solidFill>
              <a:effectLst/>
              <a:latin typeface="+mn-lt"/>
              <a:ea typeface="+mn-ea"/>
              <a:cs typeface="+mn-cs"/>
            </a:rPr>
            <a:t>注１  </a:t>
          </a:r>
          <a:r>
            <a:rPr kumimoji="1" lang="ja-JP" altLang="en-US" sz="1100" b="0" u="sng">
              <a:solidFill>
                <a:sysClr val="windowText" lastClr="000000"/>
              </a:solidFill>
              <a:effectLst/>
              <a:latin typeface="+mn-lt"/>
              <a:ea typeface="+mn-ea"/>
              <a:cs typeface="+mn-cs"/>
            </a:rPr>
            <a:t>実際に支出した実績額</a:t>
          </a:r>
          <a:r>
            <a:rPr kumimoji="1" lang="ja-JP" altLang="en-US" sz="1100" b="0" u="none">
              <a:solidFill>
                <a:sysClr val="windowText" lastClr="000000"/>
              </a:solidFill>
              <a:effectLst/>
              <a:latin typeface="+mn-lt"/>
              <a:ea typeface="+mn-ea"/>
              <a:cs typeface="+mn-cs"/>
            </a:rPr>
            <a:t>を入力します。左図</a:t>
          </a:r>
          <a:r>
            <a:rPr kumimoji="1" lang="ja-JP" altLang="en-US" sz="1100" b="0">
              <a:solidFill>
                <a:schemeClr val="dk1"/>
              </a:solidFill>
              <a:effectLst/>
              <a:latin typeface="+mn-lt"/>
              <a:ea typeface="+mn-ea"/>
              <a:cs typeface="+mn-cs"/>
            </a:rPr>
            <a:t>★部分のセルを選択し、プルダウンボタンで必ず</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　　　　　「支出済額」に変更してから、入力してください。</a:t>
          </a: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　</a:t>
          </a: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注２　新規で採択され、年度途中</a:t>
          </a: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７</a:t>
          </a:r>
          <a:r>
            <a:rPr kumimoji="1" lang="ja-JP" altLang="ja-JP" sz="1100" b="0">
              <a:solidFill>
                <a:schemeClr val="dk1"/>
              </a:solidFill>
              <a:effectLst/>
              <a:latin typeface="+mn-lt"/>
              <a:ea typeface="+mn-ea"/>
              <a:cs typeface="+mn-cs"/>
            </a:rPr>
            <a:t>月以降）</a:t>
          </a:r>
          <a:r>
            <a:rPr kumimoji="1" lang="ja-JP" altLang="en-US" sz="1100" b="0">
              <a:solidFill>
                <a:schemeClr val="dk1"/>
              </a:solidFill>
              <a:effectLst/>
              <a:latin typeface="+mn-lt"/>
              <a:ea typeface="+mn-ea"/>
              <a:cs typeface="+mn-cs"/>
            </a:rPr>
            <a:t>から委託研究が始まる場合</a:t>
          </a:r>
        </a:p>
        <a:p>
          <a:r>
            <a:rPr kumimoji="1" lang="ja-JP" altLang="en-US" sz="1100" b="0">
              <a:solidFill>
                <a:schemeClr val="dk1"/>
              </a:solidFill>
              <a:effectLst/>
              <a:latin typeface="+mn-lt"/>
              <a:ea typeface="+mn-ea"/>
              <a:cs typeface="+mn-cs"/>
            </a:rPr>
            <a:t>　　　　　　初回請求時は、委託研究開始以前の四半期を</a:t>
          </a:r>
          <a:r>
            <a:rPr kumimoji="1" lang="ja-JP" altLang="ja-JP" sz="1100" b="0">
              <a:solidFill>
                <a:schemeClr val="dk1"/>
              </a:solidFill>
              <a:effectLst/>
              <a:latin typeface="+mn-lt"/>
              <a:ea typeface="+mn-ea"/>
              <a:cs typeface="+mn-cs"/>
            </a:rPr>
            <a:t>プルダウンボタンで</a:t>
          </a:r>
          <a:r>
            <a:rPr kumimoji="1" lang="ja-JP" altLang="en-US" sz="1100" b="0">
              <a:solidFill>
                <a:schemeClr val="dk1"/>
              </a:solidFill>
              <a:effectLst/>
              <a:latin typeface="+mn-lt"/>
              <a:ea typeface="+mn-ea"/>
              <a:cs typeface="+mn-cs"/>
            </a:rPr>
            <a:t>「支出済額」に変更してから、</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　　　　　　支出予定額を入力してください。</a:t>
          </a:r>
          <a:br>
            <a:rPr kumimoji="1" lang="en-US" altLang="ja-JP" sz="1100" b="0">
              <a:solidFill>
                <a:schemeClr val="dk1"/>
              </a:solidFill>
              <a:effectLst/>
              <a:latin typeface="+mn-lt"/>
              <a:ea typeface="+mn-ea"/>
              <a:cs typeface="+mn-cs"/>
            </a:rPr>
          </a:br>
          <a:br>
            <a:rPr kumimoji="1" lang="en-US" altLang="ja-JP" sz="1100" b="0">
              <a:solidFill>
                <a:schemeClr val="dk1"/>
              </a:solidFill>
              <a:effectLst/>
              <a:latin typeface="+mn-lt"/>
              <a:ea typeface="+mn-ea"/>
              <a:cs typeface="+mn-cs"/>
            </a:rPr>
          </a:br>
          <a:r>
            <a:rPr kumimoji="1" lang="ja-JP" altLang="en-US" sz="1100" b="1">
              <a:solidFill>
                <a:schemeClr val="dk1"/>
              </a:solidFill>
              <a:effectLst/>
              <a:latin typeface="+mn-lt"/>
              <a:ea typeface="+mn-ea"/>
              <a:cs typeface="+mn-cs"/>
            </a:rPr>
            <a:t>④請求額の確認</a:t>
          </a:r>
          <a:br>
            <a:rPr kumimoji="1" lang="en-US" altLang="ja-JP" sz="1100" b="0">
              <a:solidFill>
                <a:schemeClr val="dk1"/>
              </a:solidFill>
              <a:effectLst/>
              <a:latin typeface="+mn-lt"/>
              <a:ea typeface="+mn-ea"/>
              <a:cs typeface="+mn-cs"/>
            </a:rPr>
          </a:br>
          <a:r>
            <a:rPr kumimoji="1" lang="ja-JP" altLang="en-US" sz="1100" b="0">
              <a:solidFill>
                <a:schemeClr val="dk1"/>
              </a:solidFill>
              <a:effectLst/>
              <a:latin typeface="+mn-lt"/>
              <a:ea typeface="+mn-ea"/>
              <a:cs typeface="+mn-cs"/>
            </a:rPr>
            <a:t>上段の表の「今回請求額」欄が正しく表示されているか金額を確認します。</a:t>
          </a:r>
          <a:endParaRPr kumimoji="1" lang="ja-JP" altLang="en-US" sz="1100" b="0">
            <a:latin typeface="+mj-ea"/>
            <a:ea typeface="+mj-ea"/>
          </a:endParaRPr>
        </a:p>
      </xdr:txBody>
    </xdr:sp>
    <xdr:clientData/>
  </xdr:twoCellAnchor>
  <xdr:twoCellAnchor>
    <xdr:from>
      <xdr:col>1</xdr:col>
      <xdr:colOff>9525</xdr:colOff>
      <xdr:row>0</xdr:row>
      <xdr:rowOff>66676</xdr:rowOff>
    </xdr:from>
    <xdr:to>
      <xdr:col>25</xdr:col>
      <xdr:colOff>0</xdr:colOff>
      <xdr:row>0</xdr:row>
      <xdr:rowOff>447676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6200" y="66676"/>
          <a:ext cx="15316200" cy="381000"/>
        </a:xfrm>
        <a:prstGeom prst="rect">
          <a:avLst/>
        </a:prstGeom>
        <a:solidFill>
          <a:srgbClr val="FFFFCC"/>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mj-ea"/>
              <a:ea typeface="+mj-ea"/>
            </a:rPr>
            <a:t>請求内訳書の入力方法</a:t>
          </a:r>
        </a:p>
      </xdr:txBody>
    </xdr:sp>
    <xdr:clientData/>
  </xdr:twoCellAnchor>
  <xdr:twoCellAnchor editAs="oneCell">
    <xdr:from>
      <xdr:col>16</xdr:col>
      <xdr:colOff>523875</xdr:colOff>
      <xdr:row>13</xdr:row>
      <xdr:rowOff>142875</xdr:rowOff>
    </xdr:from>
    <xdr:to>
      <xdr:col>22</xdr:col>
      <xdr:colOff>200024</xdr:colOff>
      <xdr:row>19</xdr:row>
      <xdr:rowOff>210655</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3419475"/>
          <a:ext cx="3790949" cy="1810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47624</xdr:colOff>
      <xdr:row>24</xdr:row>
      <xdr:rowOff>66675</xdr:rowOff>
    </xdr:from>
    <xdr:to>
      <xdr:col>2</xdr:col>
      <xdr:colOff>971549</xdr:colOff>
      <xdr:row>27</xdr:row>
      <xdr:rowOff>266699</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1123949" y="6419850"/>
          <a:ext cx="923925" cy="1142999"/>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effectLst/>
              <a:latin typeface="+mn-lt"/>
              <a:ea typeface="+mn-ea"/>
              <a:cs typeface="+mn-cs"/>
            </a:rPr>
            <a:t>①</a:t>
          </a:r>
        </a:p>
      </xdr:txBody>
    </xdr:sp>
    <xdr:clientData/>
  </xdr:twoCellAnchor>
  <xdr:twoCellAnchor>
    <xdr:from>
      <xdr:col>2</xdr:col>
      <xdr:colOff>47624</xdr:colOff>
      <xdr:row>29</xdr:row>
      <xdr:rowOff>28575</xdr:rowOff>
    </xdr:from>
    <xdr:to>
      <xdr:col>2</xdr:col>
      <xdr:colOff>971549</xdr:colOff>
      <xdr:row>29</xdr:row>
      <xdr:rowOff>304801</xdr:rowOff>
    </xdr:to>
    <xdr:sp macro="" textlink="">
      <xdr:nvSpPr>
        <xdr:cNvPr id="6" name="四角形: 角を丸くする 5">
          <a:extLst>
            <a:ext uri="{FF2B5EF4-FFF2-40B4-BE49-F238E27FC236}">
              <a16:creationId xmlns:a16="http://schemas.microsoft.com/office/drawing/2014/main" id="{00000000-0008-0000-0200-000006000000}"/>
            </a:ext>
          </a:extLst>
        </xdr:cNvPr>
        <xdr:cNvSpPr/>
      </xdr:nvSpPr>
      <xdr:spPr>
        <a:xfrm>
          <a:off x="1123949" y="7953375"/>
          <a:ext cx="923925" cy="276226"/>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effectLst/>
              <a:latin typeface="+mn-lt"/>
              <a:ea typeface="+mn-ea"/>
              <a:cs typeface="+mn-cs"/>
            </a:rPr>
            <a:t>①</a:t>
          </a:r>
        </a:p>
      </xdr:txBody>
    </xdr:sp>
    <xdr:clientData/>
  </xdr:twoCellAnchor>
  <xdr:twoCellAnchor>
    <xdr:from>
      <xdr:col>4</xdr:col>
      <xdr:colOff>47624</xdr:colOff>
      <xdr:row>14</xdr:row>
      <xdr:rowOff>38100</xdr:rowOff>
    </xdr:from>
    <xdr:to>
      <xdr:col>4</xdr:col>
      <xdr:colOff>971549</xdr:colOff>
      <xdr:row>15</xdr:row>
      <xdr:rowOff>285751</xdr:rowOff>
    </xdr:to>
    <xdr:sp macro="" textlink="">
      <xdr:nvSpPr>
        <xdr:cNvPr id="7" name="四角形: 角を丸くする 6">
          <a:extLst>
            <a:ext uri="{FF2B5EF4-FFF2-40B4-BE49-F238E27FC236}">
              <a16:creationId xmlns:a16="http://schemas.microsoft.com/office/drawing/2014/main" id="{00000000-0008-0000-0200-000007000000}"/>
            </a:ext>
          </a:extLst>
        </xdr:cNvPr>
        <xdr:cNvSpPr/>
      </xdr:nvSpPr>
      <xdr:spPr>
        <a:xfrm>
          <a:off x="3143249" y="3162300"/>
          <a:ext cx="923925" cy="561976"/>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effectLst/>
              <a:latin typeface="+mn-lt"/>
              <a:ea typeface="+mn-ea"/>
              <a:cs typeface="+mn-cs"/>
            </a:rPr>
            <a:t>②</a:t>
          </a:r>
        </a:p>
      </xdr:txBody>
    </xdr:sp>
    <xdr:clientData/>
  </xdr:twoCellAnchor>
  <xdr:twoCellAnchor>
    <xdr:from>
      <xdr:col>21</xdr:col>
      <xdr:colOff>152400</xdr:colOff>
      <xdr:row>17</xdr:row>
      <xdr:rowOff>200025</xdr:rowOff>
    </xdr:from>
    <xdr:to>
      <xdr:col>22</xdr:col>
      <xdr:colOff>28576</xdr:colOff>
      <xdr:row>19</xdr:row>
      <xdr:rowOff>228600</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12801600" y="4724400"/>
          <a:ext cx="561976" cy="5238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400" b="1">
            <a:solidFill>
              <a:srgbClr val="FF0000"/>
            </a:solidFill>
            <a:effectLst/>
            <a:latin typeface="+mn-lt"/>
            <a:ea typeface="+mn-ea"/>
            <a:cs typeface="+mn-cs"/>
          </a:endParaRPr>
        </a:p>
      </xdr:txBody>
    </xdr:sp>
    <xdr:clientData/>
  </xdr:twoCellAnchor>
  <xdr:twoCellAnchor>
    <xdr:from>
      <xdr:col>3</xdr:col>
      <xdr:colOff>76200</xdr:colOff>
      <xdr:row>24</xdr:row>
      <xdr:rowOff>85725</xdr:rowOff>
    </xdr:from>
    <xdr:to>
      <xdr:col>6</xdr:col>
      <xdr:colOff>942975</xdr:colOff>
      <xdr:row>27</xdr:row>
      <xdr:rowOff>266700</xdr:rowOff>
    </xdr:to>
    <xdr:sp macro="" textlink="">
      <xdr:nvSpPr>
        <xdr:cNvPr id="9" name="四角形: 角を丸くする 8">
          <a:extLst>
            <a:ext uri="{FF2B5EF4-FFF2-40B4-BE49-F238E27FC236}">
              <a16:creationId xmlns:a16="http://schemas.microsoft.com/office/drawing/2014/main" id="{00000000-0008-0000-0200-000009000000}"/>
            </a:ext>
          </a:extLst>
        </xdr:cNvPr>
        <xdr:cNvSpPr/>
      </xdr:nvSpPr>
      <xdr:spPr>
        <a:xfrm>
          <a:off x="2162175" y="6438900"/>
          <a:ext cx="3895725" cy="1123950"/>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effectLst/>
              <a:latin typeface="+mn-lt"/>
              <a:ea typeface="+mn-ea"/>
              <a:cs typeface="+mn-cs"/>
            </a:rPr>
            <a:t>③</a:t>
          </a:r>
        </a:p>
      </xdr:txBody>
    </xdr:sp>
    <xdr:clientData/>
  </xdr:twoCellAnchor>
  <xdr:twoCellAnchor>
    <xdr:from>
      <xdr:col>8</xdr:col>
      <xdr:colOff>133349</xdr:colOff>
      <xdr:row>18</xdr:row>
      <xdr:rowOff>28575</xdr:rowOff>
    </xdr:from>
    <xdr:to>
      <xdr:col>9</xdr:col>
      <xdr:colOff>47624</xdr:colOff>
      <xdr:row>18</xdr:row>
      <xdr:rowOff>438150</xdr:rowOff>
    </xdr:to>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a:xfrm>
          <a:off x="7267574" y="4543425"/>
          <a:ext cx="923925" cy="409575"/>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rgbClr val="FF0000"/>
              </a:solidFill>
              <a:effectLst/>
              <a:latin typeface="+mn-lt"/>
              <a:ea typeface="+mn-ea"/>
              <a:cs typeface="+mn-cs"/>
            </a:rPr>
            <a:t>④</a:t>
          </a:r>
        </a:p>
      </xdr:txBody>
    </xdr:sp>
    <xdr:clientData/>
  </xdr:twoCellAnchor>
  <xdr:twoCellAnchor>
    <xdr:from>
      <xdr:col>2</xdr:col>
      <xdr:colOff>952499</xdr:colOff>
      <xdr:row>22</xdr:row>
      <xdr:rowOff>219075</xdr:rowOff>
    </xdr:from>
    <xdr:to>
      <xdr:col>3</xdr:col>
      <xdr:colOff>876300</xdr:colOff>
      <xdr:row>24</xdr:row>
      <xdr:rowOff>0</xdr:rowOff>
    </xdr:to>
    <xdr:sp macro="" textlink="">
      <xdr:nvSpPr>
        <xdr:cNvPr id="11" name="四角形: 角を丸くする 10">
          <a:extLst>
            <a:ext uri="{FF2B5EF4-FFF2-40B4-BE49-F238E27FC236}">
              <a16:creationId xmlns:a16="http://schemas.microsoft.com/office/drawing/2014/main" id="{00000000-0008-0000-0200-00000B000000}"/>
            </a:ext>
          </a:extLst>
        </xdr:cNvPr>
        <xdr:cNvSpPr/>
      </xdr:nvSpPr>
      <xdr:spPr>
        <a:xfrm>
          <a:off x="2009774" y="6172200"/>
          <a:ext cx="933451" cy="238125"/>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solidFill>
                <a:srgbClr val="FF0000"/>
              </a:solidFill>
              <a:effectLst/>
              <a:latin typeface="+mn-lt"/>
              <a:ea typeface="+mn-ea"/>
              <a:cs typeface="+mn-cs"/>
            </a:rPr>
            <a:t>★</a:t>
          </a:r>
        </a:p>
      </xdr:txBody>
    </xdr:sp>
    <xdr:clientData/>
  </xdr:twoCellAnchor>
  <xdr:twoCellAnchor>
    <xdr:from>
      <xdr:col>3</xdr:col>
      <xdr:colOff>952500</xdr:colOff>
      <xdr:row>22</xdr:row>
      <xdr:rowOff>219075</xdr:rowOff>
    </xdr:from>
    <xdr:to>
      <xdr:col>4</xdr:col>
      <xdr:colOff>904875</xdr:colOff>
      <xdr:row>24</xdr:row>
      <xdr:rowOff>0</xdr:rowOff>
    </xdr:to>
    <xdr:sp macro="" textlink="">
      <xdr:nvSpPr>
        <xdr:cNvPr id="12" name="四角形: 角を丸くする 11">
          <a:extLst>
            <a:ext uri="{FF2B5EF4-FFF2-40B4-BE49-F238E27FC236}">
              <a16:creationId xmlns:a16="http://schemas.microsoft.com/office/drawing/2014/main" id="{00000000-0008-0000-0200-00000C000000}"/>
            </a:ext>
          </a:extLst>
        </xdr:cNvPr>
        <xdr:cNvSpPr/>
      </xdr:nvSpPr>
      <xdr:spPr>
        <a:xfrm>
          <a:off x="3019425" y="6172200"/>
          <a:ext cx="962025" cy="238125"/>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solidFill>
                <a:srgbClr val="FF0000"/>
              </a:solidFill>
              <a:effectLst/>
              <a:latin typeface="+mn-lt"/>
              <a:ea typeface="+mn-ea"/>
              <a:cs typeface="+mn-cs"/>
            </a:rPr>
            <a:t>★</a:t>
          </a:r>
        </a:p>
      </xdr:txBody>
    </xdr:sp>
    <xdr:clientData/>
  </xdr:twoCellAnchor>
  <xdr:twoCellAnchor>
    <xdr:from>
      <xdr:col>4</xdr:col>
      <xdr:colOff>933450</xdr:colOff>
      <xdr:row>22</xdr:row>
      <xdr:rowOff>219075</xdr:rowOff>
    </xdr:from>
    <xdr:to>
      <xdr:col>5</xdr:col>
      <xdr:colOff>857250</xdr:colOff>
      <xdr:row>24</xdr:row>
      <xdr:rowOff>0</xdr:rowOff>
    </xdr:to>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a:xfrm>
          <a:off x="4010025" y="6172200"/>
          <a:ext cx="933450" cy="238125"/>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solidFill>
                <a:srgbClr val="FF0000"/>
              </a:solidFill>
              <a:effectLst/>
              <a:latin typeface="+mn-lt"/>
              <a:ea typeface="+mn-ea"/>
              <a:cs typeface="+mn-cs"/>
            </a:rPr>
            <a:t>★</a:t>
          </a:r>
        </a:p>
      </xdr:txBody>
    </xdr:sp>
    <xdr:clientData/>
  </xdr:twoCellAnchor>
  <xdr:twoCellAnchor>
    <xdr:from>
      <xdr:col>18</xdr:col>
      <xdr:colOff>571500</xdr:colOff>
      <xdr:row>30</xdr:row>
      <xdr:rowOff>57150</xdr:rowOff>
    </xdr:from>
    <xdr:to>
      <xdr:col>19</xdr:col>
      <xdr:colOff>409575</xdr:colOff>
      <xdr:row>31</xdr:row>
      <xdr:rowOff>76200</xdr:rowOff>
    </xdr:to>
    <xdr:sp macro="" textlink="">
      <xdr:nvSpPr>
        <xdr:cNvPr id="15" name="矢印: 右 14">
          <a:extLst>
            <a:ext uri="{FF2B5EF4-FFF2-40B4-BE49-F238E27FC236}">
              <a16:creationId xmlns:a16="http://schemas.microsoft.com/office/drawing/2014/main" id="{00000000-0008-0000-0200-00000F000000}"/>
            </a:ext>
          </a:extLst>
        </xdr:cNvPr>
        <xdr:cNvSpPr/>
      </xdr:nvSpPr>
      <xdr:spPr>
        <a:xfrm>
          <a:off x="11163300" y="8353425"/>
          <a:ext cx="523875" cy="3333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editAs="oneCell">
    <xdr:from>
      <xdr:col>10</xdr:col>
      <xdr:colOff>685799</xdr:colOff>
      <xdr:row>29</xdr:row>
      <xdr:rowOff>28575</xdr:rowOff>
    </xdr:from>
    <xdr:to>
      <xdr:col>18</xdr:col>
      <xdr:colOff>50164</xdr:colOff>
      <xdr:row>32</xdr:row>
      <xdr:rowOff>28575</xdr:rowOff>
    </xdr:to>
    <xdr:pic>
      <xdr:nvPicPr>
        <xdr:cNvPr id="16" name="図 15">
          <a:extLst>
            <a:ext uri="{FF2B5EF4-FFF2-40B4-BE49-F238E27FC236}">
              <a16:creationId xmlns:a16="http://schemas.microsoft.com/office/drawing/2014/main" id="{00000000-0008-0000-0200-000010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462" t="33108" r="82916" b="57069"/>
        <a:stretch/>
      </xdr:blipFill>
      <xdr:spPr bwMode="auto">
        <a:xfrm>
          <a:off x="8896349" y="8010525"/>
          <a:ext cx="1745615" cy="800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20</xdr:col>
      <xdr:colOff>152400</xdr:colOff>
      <xdr:row>29</xdr:row>
      <xdr:rowOff>9525</xdr:rowOff>
    </xdr:from>
    <xdr:to>
      <xdr:col>23</xdr:col>
      <xdr:colOff>11430</xdr:colOff>
      <xdr:row>31</xdr:row>
      <xdr:rowOff>161926</xdr:rowOff>
    </xdr:to>
    <xdr:pic>
      <xdr:nvPicPr>
        <xdr:cNvPr id="17" name="図 16">
          <a:extLst>
            <a:ext uri="{FF2B5EF4-FFF2-40B4-BE49-F238E27FC236}">
              <a16:creationId xmlns:a16="http://schemas.microsoft.com/office/drawing/2014/main" id="{00000000-0008-0000-0200-000011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309" t="32834" r="83149" b="57313"/>
        <a:stretch/>
      </xdr:blipFill>
      <xdr:spPr bwMode="auto">
        <a:xfrm>
          <a:off x="12115800" y="7991475"/>
          <a:ext cx="1916430" cy="781051"/>
        </a:xfrm>
        <a:prstGeom prst="rect">
          <a:avLst/>
        </a:prstGeom>
        <a:ln>
          <a:noFill/>
        </a:ln>
        <a:extLst>
          <a:ext uri="{53640926-AAD7-44D8-BBD7-CCE9431645EC}">
            <a14:shadowObscured xmlns:a14="http://schemas.microsoft.com/office/drawing/2010/main"/>
          </a:ext>
        </a:extLst>
      </xdr:spPr>
    </xdr:pic>
    <xdr:clientData/>
  </xdr:twoCellAnchor>
  <xdr:twoCellAnchor>
    <xdr:from>
      <xdr:col>21</xdr:col>
      <xdr:colOff>419100</xdr:colOff>
      <xdr:row>30</xdr:row>
      <xdr:rowOff>142874</xdr:rowOff>
    </xdr:from>
    <xdr:to>
      <xdr:col>22</xdr:col>
      <xdr:colOff>304800</xdr:colOff>
      <xdr:row>31</xdr:row>
      <xdr:rowOff>161924</xdr:rowOff>
    </xdr:to>
    <xdr:sp macro="" textlink="">
      <xdr:nvSpPr>
        <xdr:cNvPr id="18" name="楕円 17">
          <a:extLst>
            <a:ext uri="{FF2B5EF4-FFF2-40B4-BE49-F238E27FC236}">
              <a16:creationId xmlns:a16="http://schemas.microsoft.com/office/drawing/2014/main" id="{00000000-0008-0000-0200-000012000000}"/>
            </a:ext>
          </a:extLst>
        </xdr:cNvPr>
        <xdr:cNvSpPr/>
      </xdr:nvSpPr>
      <xdr:spPr>
        <a:xfrm>
          <a:off x="13068300" y="8439149"/>
          <a:ext cx="571500" cy="3333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400" b="1">
            <a:solidFill>
              <a:srgbClr val="FF0000"/>
            </a:solidFill>
            <a:effectLst/>
            <a:latin typeface="+mn-lt"/>
            <a:ea typeface="+mn-ea"/>
            <a:cs typeface="+mn-cs"/>
          </a:endParaRPr>
        </a:p>
      </xdr:txBody>
    </xdr:sp>
    <xdr:clientData/>
  </xdr:twoCellAnchor>
  <xdr:twoCellAnchor>
    <xdr:from>
      <xdr:col>16</xdr:col>
      <xdr:colOff>486768</xdr:colOff>
      <xdr:row>30</xdr:row>
      <xdr:rowOff>149931</xdr:rowOff>
    </xdr:from>
    <xdr:to>
      <xdr:col>17</xdr:col>
      <xdr:colOff>361950</xdr:colOff>
      <xdr:row>32</xdr:row>
      <xdr:rowOff>0</xdr:rowOff>
    </xdr:to>
    <xdr:sp macro="" textlink="">
      <xdr:nvSpPr>
        <xdr:cNvPr id="19" name="楕円 18">
          <a:extLst>
            <a:ext uri="{FF2B5EF4-FFF2-40B4-BE49-F238E27FC236}">
              <a16:creationId xmlns:a16="http://schemas.microsoft.com/office/drawing/2014/main" id="{00000000-0008-0000-0200-000013000000}"/>
            </a:ext>
          </a:extLst>
        </xdr:cNvPr>
        <xdr:cNvSpPr/>
      </xdr:nvSpPr>
      <xdr:spPr>
        <a:xfrm>
          <a:off x="9706968" y="8446206"/>
          <a:ext cx="560982" cy="33584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400" b="1">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400" b="1">
            <a:solidFill>
              <a:srgbClr val="FF0000"/>
            </a:solidFill>
            <a:effectLst/>
            <a:latin typeface="+mn-lt"/>
            <a:ea typeface="+mn-ea"/>
            <a:cs typeface="+mn-cs"/>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X49"/>
  <sheetViews>
    <sheetView tabSelected="1" view="pageBreakPreview" zoomScaleNormal="100" zoomScaleSheetLayoutView="100" workbookViewId="0">
      <selection activeCell="L9" sqref="L9:N9"/>
    </sheetView>
  </sheetViews>
  <sheetFormatPr defaultColWidth="9" defaultRowHeight="13"/>
  <cols>
    <col min="1" max="1" width="2.36328125" style="1" customWidth="1"/>
    <col min="2" max="2" width="4.6328125" style="1" customWidth="1"/>
    <col min="3" max="3" width="8.08984375" style="1" customWidth="1"/>
    <col min="4" max="4" width="8.6328125" style="1" customWidth="1"/>
    <col min="5" max="14" width="6.6328125" style="1" customWidth="1"/>
    <col min="15" max="15" width="1.36328125" style="1" customWidth="1"/>
    <col min="16" max="16" width="2.36328125" style="1" customWidth="1"/>
    <col min="17" max="16384" width="9" style="1"/>
  </cols>
  <sheetData>
    <row r="1" spans="1:24">
      <c r="B1" s="1" t="s">
        <v>58</v>
      </c>
    </row>
    <row r="5" spans="1:24" ht="16.5">
      <c r="A5" s="2"/>
      <c r="B5" s="3"/>
      <c r="C5" s="3"/>
      <c r="D5" s="4"/>
      <c r="E5" s="3"/>
      <c r="F5" s="3"/>
      <c r="G5" s="3"/>
      <c r="H5" s="3"/>
      <c r="I5" s="2"/>
      <c r="K5" s="3"/>
      <c r="L5" s="3"/>
      <c r="M5" s="3"/>
      <c r="N5" s="3"/>
    </row>
    <row r="6" spans="1:24" ht="16.5">
      <c r="A6" s="5"/>
      <c r="B6" s="3"/>
      <c r="C6" s="3"/>
      <c r="D6" s="3"/>
      <c r="E6" s="62" t="s">
        <v>66</v>
      </c>
      <c r="F6" s="62"/>
      <c r="G6" s="62"/>
      <c r="H6" s="62"/>
      <c r="I6" s="62"/>
      <c r="J6" s="62"/>
      <c r="K6" s="62"/>
      <c r="L6" s="3"/>
      <c r="M6" s="3"/>
      <c r="N6" s="3"/>
    </row>
    <row r="7" spans="1:24" ht="16.5">
      <c r="A7" s="5"/>
      <c r="B7" s="3"/>
      <c r="C7" s="3"/>
      <c r="D7" s="3"/>
      <c r="E7" s="63" t="str">
        <f>請求内訳書!E7</f>
        <v>選択してください。</v>
      </c>
      <c r="F7" s="63"/>
      <c r="G7" s="63"/>
      <c r="H7" s="63"/>
      <c r="I7" s="63"/>
      <c r="J7" s="63"/>
      <c r="K7" s="63"/>
      <c r="L7" s="3"/>
      <c r="M7" s="3"/>
      <c r="N7" s="3"/>
    </row>
    <row r="9" spans="1:24">
      <c r="L9" s="64" t="s">
        <v>73</v>
      </c>
      <c r="M9" s="65"/>
      <c r="N9" s="65"/>
    </row>
    <row r="10" spans="1:24">
      <c r="M10" s="6"/>
      <c r="N10" s="6"/>
    </row>
    <row r="11" spans="1:24">
      <c r="M11" s="6"/>
      <c r="N11" s="6"/>
    </row>
    <row r="12" spans="1:24">
      <c r="B12" s="1" t="s">
        <v>15</v>
      </c>
    </row>
    <row r="13" spans="1:24">
      <c r="B13" s="1" t="s">
        <v>16</v>
      </c>
    </row>
    <row r="15" spans="1:24">
      <c r="X15" s="53"/>
    </row>
    <row r="16" spans="1:24" ht="17.25" customHeight="1">
      <c r="I16" s="6" t="s">
        <v>62</v>
      </c>
      <c r="J16" s="67">
        <f>請求内訳書!G11</f>
        <v>0</v>
      </c>
      <c r="K16" s="67"/>
      <c r="L16" s="67"/>
      <c r="M16" s="67"/>
      <c r="N16" s="67"/>
    </row>
    <row r="17" spans="2:24" ht="17.25" customHeight="1">
      <c r="I17" s="6" t="s">
        <v>61</v>
      </c>
      <c r="J17" s="67">
        <f>請求内訳書!G12</f>
        <v>0</v>
      </c>
      <c r="K17" s="67"/>
      <c r="L17" s="67"/>
      <c r="M17" s="67"/>
      <c r="N17" s="56" t="s">
        <v>76</v>
      </c>
    </row>
    <row r="18" spans="2:24">
      <c r="K18" s="6"/>
      <c r="L18" s="7"/>
      <c r="M18" s="7"/>
      <c r="N18" s="7"/>
    </row>
    <row r="19" spans="2:24" ht="17.25" customHeight="1">
      <c r="B19" s="1" t="s">
        <v>59</v>
      </c>
      <c r="D19" s="68">
        <f>請求内訳書!G13</f>
        <v>0</v>
      </c>
      <c r="E19" s="68"/>
      <c r="F19" s="68"/>
      <c r="G19" s="68"/>
      <c r="H19" s="68"/>
      <c r="I19" s="68"/>
      <c r="J19" s="68"/>
      <c r="K19" s="68"/>
      <c r="L19" s="68"/>
    </row>
    <row r="20" spans="2:24" ht="17.25" customHeight="1">
      <c r="B20" s="1" t="s">
        <v>60</v>
      </c>
      <c r="D20" s="68">
        <f>請求内訳書!G14</f>
        <v>0</v>
      </c>
      <c r="E20" s="68"/>
      <c r="F20" s="68"/>
      <c r="G20" s="68"/>
      <c r="H20" s="68"/>
      <c r="I20" s="68"/>
      <c r="J20" s="68"/>
      <c r="K20" s="68"/>
      <c r="L20" s="68"/>
    </row>
    <row r="21" spans="2:24" ht="18" customHeight="1">
      <c r="B21" s="1" t="s">
        <v>46</v>
      </c>
      <c r="D21" s="66">
        <f>請求内訳書!G15</f>
        <v>0</v>
      </c>
      <c r="E21" s="66"/>
      <c r="F21" s="66"/>
      <c r="G21" s="66"/>
      <c r="H21" s="66"/>
      <c r="I21" s="66"/>
      <c r="J21" s="66"/>
      <c r="K21" s="66"/>
      <c r="L21" s="66"/>
    </row>
    <row r="22" spans="2:24" ht="32.25" customHeight="1">
      <c r="B22" s="1" t="s">
        <v>67</v>
      </c>
      <c r="D22" s="66">
        <f>請求内訳書!G16</f>
        <v>0</v>
      </c>
      <c r="E22" s="66"/>
      <c r="F22" s="66"/>
      <c r="G22" s="66"/>
      <c r="H22" s="66"/>
      <c r="I22" s="66"/>
      <c r="J22" s="66"/>
      <c r="K22" s="66"/>
      <c r="L22" s="66"/>
    </row>
    <row r="23" spans="2:24" ht="17.25" customHeight="1">
      <c r="D23" s="8"/>
      <c r="E23" s="8"/>
      <c r="F23" s="8"/>
      <c r="G23" s="8"/>
    </row>
    <row r="24" spans="2:24" ht="17.25" customHeight="1">
      <c r="D24" s="8"/>
      <c r="E24" s="8"/>
      <c r="F24" s="8"/>
      <c r="G24" s="8"/>
    </row>
    <row r="25" spans="2:24" ht="17.25" customHeight="1">
      <c r="D25" s="44" t="s">
        <v>68</v>
      </c>
      <c r="E25" s="8"/>
      <c r="F25" s="8"/>
      <c r="G25" s="8"/>
    </row>
    <row r="26" spans="2:24" ht="17.25" customHeight="1"/>
    <row r="27" spans="2:24" ht="29.25" customHeight="1">
      <c r="E27" s="69" t="s">
        <v>0</v>
      </c>
      <c r="F27" s="69"/>
      <c r="G27" s="70">
        <f>請求内訳書!I26</f>
        <v>0</v>
      </c>
      <c r="H27" s="71"/>
      <c r="I27" s="71"/>
      <c r="J27" s="71"/>
      <c r="K27" s="9" t="s">
        <v>1</v>
      </c>
      <c r="Q27" s="13"/>
    </row>
    <row r="28" spans="2:24" ht="24.75" customHeight="1">
      <c r="E28" s="72" t="s">
        <v>12</v>
      </c>
      <c r="F28" s="72"/>
      <c r="G28" s="72"/>
      <c r="H28" s="73">
        <f>G27-ROUNDUP(G27/1.1,0)</f>
        <v>0</v>
      </c>
      <c r="I28" s="73"/>
      <c r="J28" s="73"/>
      <c r="K28" s="10" t="s">
        <v>11</v>
      </c>
      <c r="X28" s="10"/>
    </row>
    <row r="30" spans="2:24" ht="20.25" customHeight="1">
      <c r="E30" s="61" t="s">
        <v>70</v>
      </c>
      <c r="F30" s="61"/>
      <c r="G30" s="61"/>
      <c r="H30" s="58"/>
      <c r="I30" s="58"/>
      <c r="J30" s="58"/>
      <c r="K30" s="58"/>
      <c r="R30" s="50"/>
    </row>
    <row r="31" spans="2:24" ht="16.5" customHeight="1">
      <c r="E31" s="60" t="s">
        <v>71</v>
      </c>
      <c r="F31" s="60"/>
      <c r="G31" s="60"/>
      <c r="H31" s="59">
        <f>請求内訳書!I22-請求内訳書!I25</f>
        <v>0</v>
      </c>
      <c r="I31" s="59"/>
      <c r="J31" s="59"/>
      <c r="K31" s="43" t="s">
        <v>69</v>
      </c>
      <c r="R31" s="50"/>
    </row>
    <row r="32" spans="2:24" ht="16.5" customHeight="1">
      <c r="E32" s="60" t="s">
        <v>72</v>
      </c>
      <c r="F32" s="60"/>
      <c r="G32" s="60"/>
      <c r="H32" s="59">
        <f>請求内訳書!I23</f>
        <v>0</v>
      </c>
      <c r="I32" s="59"/>
      <c r="J32" s="59"/>
      <c r="K32" s="43" t="s">
        <v>69</v>
      </c>
      <c r="R32" s="50"/>
    </row>
    <row r="33" spans="4:12" ht="22.5" customHeight="1"/>
    <row r="34" spans="4:12" ht="22.5" customHeight="1"/>
    <row r="35" spans="4:12">
      <c r="D35" s="11" t="s">
        <v>2</v>
      </c>
      <c r="E35" s="11"/>
      <c r="F35" s="12"/>
      <c r="G35" s="12"/>
      <c r="H35" s="12"/>
      <c r="I35" s="12"/>
      <c r="J35" s="12"/>
      <c r="K35" s="12"/>
      <c r="L35" s="12"/>
    </row>
    <row r="36" spans="4:12" ht="15" customHeight="1">
      <c r="D36" s="74" t="s">
        <v>3</v>
      </c>
      <c r="E36" s="75"/>
      <c r="F36" s="76"/>
      <c r="G36" s="77"/>
      <c r="H36" s="77"/>
      <c r="I36" s="77"/>
      <c r="J36" s="77"/>
      <c r="K36" s="77"/>
      <c r="L36" s="78"/>
    </row>
    <row r="37" spans="4:12" ht="15" customHeight="1">
      <c r="D37" s="79" t="s">
        <v>4</v>
      </c>
      <c r="E37" s="80"/>
      <c r="F37" s="81"/>
      <c r="G37" s="82"/>
      <c r="H37" s="82"/>
      <c r="I37" s="82"/>
      <c r="J37" s="82"/>
      <c r="K37" s="82"/>
      <c r="L37" s="83"/>
    </row>
    <row r="38" spans="4:12" ht="15" customHeight="1">
      <c r="D38" s="74" t="s">
        <v>13</v>
      </c>
      <c r="E38" s="75"/>
      <c r="F38" s="76"/>
      <c r="G38" s="77"/>
      <c r="H38" s="77"/>
      <c r="I38" s="77"/>
      <c r="J38" s="77"/>
      <c r="K38" s="77"/>
      <c r="L38" s="78"/>
    </row>
    <row r="39" spans="4:12" ht="15" customHeight="1">
      <c r="D39" s="84" t="s">
        <v>5</v>
      </c>
      <c r="E39" s="85"/>
      <c r="F39" s="86"/>
      <c r="G39" s="87"/>
      <c r="H39" s="87"/>
      <c r="I39" s="87"/>
      <c r="J39" s="87"/>
      <c r="K39" s="87"/>
      <c r="L39" s="88"/>
    </row>
    <row r="40" spans="4:12" ht="15" customHeight="1">
      <c r="D40" s="79" t="s">
        <v>6</v>
      </c>
      <c r="E40" s="80"/>
      <c r="F40" s="81"/>
      <c r="G40" s="82"/>
      <c r="H40" s="82"/>
      <c r="I40" s="82"/>
      <c r="J40" s="82"/>
      <c r="K40" s="82"/>
      <c r="L40" s="83"/>
    </row>
    <row r="41" spans="4:12" ht="15" customHeight="1">
      <c r="D41" s="74" t="s">
        <v>7</v>
      </c>
      <c r="E41" s="75"/>
      <c r="F41" s="76"/>
      <c r="G41" s="77"/>
      <c r="H41" s="77"/>
      <c r="I41" s="77"/>
      <c r="J41" s="77"/>
      <c r="K41" s="77"/>
      <c r="L41" s="78"/>
    </row>
    <row r="42" spans="4:12" ht="15" customHeight="1">
      <c r="D42" s="79" t="s">
        <v>8</v>
      </c>
      <c r="E42" s="80"/>
      <c r="F42" s="81"/>
      <c r="G42" s="82"/>
      <c r="H42" s="82"/>
      <c r="I42" s="82"/>
      <c r="J42" s="82"/>
      <c r="K42" s="82"/>
      <c r="L42" s="83"/>
    </row>
    <row r="43" spans="4:12" ht="15" customHeight="1">
      <c r="D43" s="74" t="s">
        <v>13</v>
      </c>
      <c r="E43" s="75"/>
      <c r="F43" s="92"/>
      <c r="G43" s="93"/>
      <c r="H43" s="93"/>
      <c r="I43" s="93"/>
      <c r="J43" s="93"/>
      <c r="K43" s="93"/>
      <c r="L43" s="94"/>
    </row>
    <row r="44" spans="4:12" ht="15" customHeight="1">
      <c r="D44" s="79" t="s">
        <v>9</v>
      </c>
      <c r="E44" s="80"/>
      <c r="F44" s="89"/>
      <c r="G44" s="90"/>
      <c r="H44" s="90"/>
      <c r="I44" s="90"/>
      <c r="J44" s="90"/>
      <c r="K44" s="90"/>
      <c r="L44" s="91"/>
    </row>
    <row r="45" spans="4:12" ht="9.75" customHeight="1">
      <c r="D45" s="46"/>
      <c r="E45" s="46"/>
      <c r="F45" s="54"/>
      <c r="G45" s="54"/>
      <c r="H45" s="54"/>
      <c r="I45" s="54"/>
      <c r="J45" s="54"/>
      <c r="K45" s="54"/>
      <c r="L45" s="54"/>
    </row>
    <row r="46" spans="4:12">
      <c r="D46" s="13" t="s">
        <v>14</v>
      </c>
    </row>
    <row r="47" spans="4:12">
      <c r="D47" s="14" t="s">
        <v>10</v>
      </c>
    </row>
    <row r="48" spans="4:12">
      <c r="D48" s="13" t="s">
        <v>17</v>
      </c>
    </row>
    <row r="49" spans="14:14">
      <c r="N49" s="40" t="s">
        <v>75</v>
      </c>
    </row>
  </sheetData>
  <sheetProtection sheet="1" selectLockedCells="1"/>
  <mergeCells count="37">
    <mergeCell ref="D39:E39"/>
    <mergeCell ref="F39:L39"/>
    <mergeCell ref="D40:E40"/>
    <mergeCell ref="F40:L40"/>
    <mergeCell ref="D44:E44"/>
    <mergeCell ref="F44:L44"/>
    <mergeCell ref="D41:E41"/>
    <mergeCell ref="F41:L41"/>
    <mergeCell ref="D42:E42"/>
    <mergeCell ref="F42:L42"/>
    <mergeCell ref="D43:E43"/>
    <mergeCell ref="F43:L43"/>
    <mergeCell ref="D36:E36"/>
    <mergeCell ref="F36:L36"/>
    <mergeCell ref="D37:E37"/>
    <mergeCell ref="F37:L37"/>
    <mergeCell ref="D38:E38"/>
    <mergeCell ref="F38:L38"/>
    <mergeCell ref="D22:L22"/>
    <mergeCell ref="E27:F27"/>
    <mergeCell ref="G27:J27"/>
    <mergeCell ref="E28:G28"/>
    <mergeCell ref="H28:J28"/>
    <mergeCell ref="E6:K6"/>
    <mergeCell ref="E7:K7"/>
    <mergeCell ref="L9:N9"/>
    <mergeCell ref="D21:L21"/>
    <mergeCell ref="J16:N16"/>
    <mergeCell ref="D19:L19"/>
    <mergeCell ref="D20:L20"/>
    <mergeCell ref="J17:M17"/>
    <mergeCell ref="H30:K30"/>
    <mergeCell ref="H32:J32"/>
    <mergeCell ref="H31:J31"/>
    <mergeCell ref="E32:G32"/>
    <mergeCell ref="E31:G31"/>
    <mergeCell ref="E30:G30"/>
  </mergeCells>
  <phoneticPr fontId="2"/>
  <pageMargins left="0.59055118110236227" right="0.59055118110236227" top="0.59055118110236227" bottom="0.59055118110236227" header="0.51181102362204722" footer="0.51181102362204722"/>
  <pageSetup paperSize="9" orientation="portrait" cellComments="asDisplayed" r:id="rId1"/>
  <headerFooter alignWithMargins="0">
    <oddFooter>&amp;R(201910)</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P43"/>
  <sheetViews>
    <sheetView view="pageBreakPreview" zoomScaleNormal="100" zoomScaleSheetLayoutView="100" workbookViewId="0">
      <selection activeCell="E7" sqref="E7:F7"/>
    </sheetView>
  </sheetViews>
  <sheetFormatPr defaultRowHeight="13"/>
  <cols>
    <col min="1" max="1" width="0.90625" style="24" customWidth="1"/>
    <col min="2" max="9" width="13.26953125" style="24" customWidth="1"/>
    <col min="10" max="10" width="0.90625" style="24" customWidth="1"/>
    <col min="11" max="11" width="13.26953125" style="24" customWidth="1"/>
    <col min="12" max="16" width="9" style="24" hidden="1" customWidth="1"/>
    <col min="17" max="257" width="9" style="24"/>
    <col min="258" max="258" width="3.08984375" style="24" customWidth="1"/>
    <col min="259" max="259" width="15" style="24" customWidth="1"/>
    <col min="260" max="265" width="13.26953125" style="24" customWidth="1"/>
    <col min="266" max="266" width="3.08984375" style="24" customWidth="1"/>
    <col min="267" max="267" width="13.26953125" style="24" customWidth="1"/>
    <col min="268" max="513" width="9" style="24"/>
    <col min="514" max="514" width="3.08984375" style="24" customWidth="1"/>
    <col min="515" max="515" width="15" style="24" customWidth="1"/>
    <col min="516" max="521" width="13.26953125" style="24" customWidth="1"/>
    <col min="522" max="522" width="3.08984375" style="24" customWidth="1"/>
    <col min="523" max="523" width="13.26953125" style="24" customWidth="1"/>
    <col min="524" max="769" width="9" style="24"/>
    <col min="770" max="770" width="3.08984375" style="24" customWidth="1"/>
    <col min="771" max="771" width="15" style="24" customWidth="1"/>
    <col min="772" max="777" width="13.26953125" style="24" customWidth="1"/>
    <col min="778" max="778" width="3.08984375" style="24" customWidth="1"/>
    <col min="779" max="779" width="13.26953125" style="24" customWidth="1"/>
    <col min="780" max="1025" width="9" style="24"/>
    <col min="1026" max="1026" width="3.08984375" style="24" customWidth="1"/>
    <col min="1027" max="1027" width="15" style="24" customWidth="1"/>
    <col min="1028" max="1033" width="13.26953125" style="24" customWidth="1"/>
    <col min="1034" max="1034" width="3.08984375" style="24" customWidth="1"/>
    <col min="1035" max="1035" width="13.26953125" style="24" customWidth="1"/>
    <col min="1036" max="1281" width="9" style="24"/>
    <col min="1282" max="1282" width="3.08984375" style="24" customWidth="1"/>
    <col min="1283" max="1283" width="15" style="24" customWidth="1"/>
    <col min="1284" max="1289" width="13.26953125" style="24" customWidth="1"/>
    <col min="1290" max="1290" width="3.08984375" style="24" customWidth="1"/>
    <col min="1291" max="1291" width="13.26953125" style="24" customWidth="1"/>
    <col min="1292" max="1537" width="9" style="24"/>
    <col min="1538" max="1538" width="3.08984375" style="24" customWidth="1"/>
    <col min="1539" max="1539" width="15" style="24" customWidth="1"/>
    <col min="1540" max="1545" width="13.26953125" style="24" customWidth="1"/>
    <col min="1546" max="1546" width="3.08984375" style="24" customWidth="1"/>
    <col min="1547" max="1547" width="13.26953125" style="24" customWidth="1"/>
    <col min="1548" max="1793" width="9" style="24"/>
    <col min="1794" max="1794" width="3.08984375" style="24" customWidth="1"/>
    <col min="1795" max="1795" width="15" style="24" customWidth="1"/>
    <col min="1796" max="1801" width="13.26953125" style="24" customWidth="1"/>
    <col min="1802" max="1802" width="3.08984375" style="24" customWidth="1"/>
    <col min="1803" max="1803" width="13.26953125" style="24" customWidth="1"/>
    <col min="1804" max="2049" width="9" style="24"/>
    <col min="2050" max="2050" width="3.08984375" style="24" customWidth="1"/>
    <col min="2051" max="2051" width="15" style="24" customWidth="1"/>
    <col min="2052" max="2057" width="13.26953125" style="24" customWidth="1"/>
    <col min="2058" max="2058" width="3.08984375" style="24" customWidth="1"/>
    <col min="2059" max="2059" width="13.26953125" style="24" customWidth="1"/>
    <col min="2060" max="2305" width="9" style="24"/>
    <col min="2306" max="2306" width="3.08984375" style="24" customWidth="1"/>
    <col min="2307" max="2307" width="15" style="24" customWidth="1"/>
    <col min="2308" max="2313" width="13.26953125" style="24" customWidth="1"/>
    <col min="2314" max="2314" width="3.08984375" style="24" customWidth="1"/>
    <col min="2315" max="2315" width="13.26953125" style="24" customWidth="1"/>
    <col min="2316" max="2561" width="9" style="24"/>
    <col min="2562" max="2562" width="3.08984375" style="24" customWidth="1"/>
    <col min="2563" max="2563" width="15" style="24" customWidth="1"/>
    <col min="2564" max="2569" width="13.26953125" style="24" customWidth="1"/>
    <col min="2570" max="2570" width="3.08984375" style="24" customWidth="1"/>
    <col min="2571" max="2571" width="13.26953125" style="24" customWidth="1"/>
    <col min="2572" max="2817" width="9" style="24"/>
    <col min="2818" max="2818" width="3.08984375" style="24" customWidth="1"/>
    <col min="2819" max="2819" width="15" style="24" customWidth="1"/>
    <col min="2820" max="2825" width="13.26953125" style="24" customWidth="1"/>
    <col min="2826" max="2826" width="3.08984375" style="24" customWidth="1"/>
    <col min="2827" max="2827" width="13.26953125" style="24" customWidth="1"/>
    <col min="2828" max="3073" width="9" style="24"/>
    <col min="3074" max="3074" width="3.08984375" style="24" customWidth="1"/>
    <col min="3075" max="3075" width="15" style="24" customWidth="1"/>
    <col min="3076" max="3081" width="13.26953125" style="24" customWidth="1"/>
    <col min="3082" max="3082" width="3.08984375" style="24" customWidth="1"/>
    <col min="3083" max="3083" width="13.26953125" style="24" customWidth="1"/>
    <col min="3084" max="3329" width="9" style="24"/>
    <col min="3330" max="3330" width="3.08984375" style="24" customWidth="1"/>
    <col min="3331" max="3331" width="15" style="24" customWidth="1"/>
    <col min="3332" max="3337" width="13.26953125" style="24" customWidth="1"/>
    <col min="3338" max="3338" width="3.08984375" style="24" customWidth="1"/>
    <col min="3339" max="3339" width="13.26953125" style="24" customWidth="1"/>
    <col min="3340" max="3585" width="9" style="24"/>
    <col min="3586" max="3586" width="3.08984375" style="24" customWidth="1"/>
    <col min="3587" max="3587" width="15" style="24" customWidth="1"/>
    <col min="3588" max="3593" width="13.26953125" style="24" customWidth="1"/>
    <col min="3594" max="3594" width="3.08984375" style="24" customWidth="1"/>
    <col min="3595" max="3595" width="13.26953125" style="24" customWidth="1"/>
    <col min="3596" max="3841" width="9" style="24"/>
    <col min="3842" max="3842" width="3.08984375" style="24" customWidth="1"/>
    <col min="3843" max="3843" width="15" style="24" customWidth="1"/>
    <col min="3844" max="3849" width="13.26953125" style="24" customWidth="1"/>
    <col min="3850" max="3850" width="3.08984375" style="24" customWidth="1"/>
    <col min="3851" max="3851" width="13.26953125" style="24" customWidth="1"/>
    <col min="3852" max="4097" width="9" style="24"/>
    <col min="4098" max="4098" width="3.08984375" style="24" customWidth="1"/>
    <col min="4099" max="4099" width="15" style="24" customWidth="1"/>
    <col min="4100" max="4105" width="13.26953125" style="24" customWidth="1"/>
    <col min="4106" max="4106" width="3.08984375" style="24" customWidth="1"/>
    <col min="4107" max="4107" width="13.26953125" style="24" customWidth="1"/>
    <col min="4108" max="4353" width="9" style="24"/>
    <col min="4354" max="4354" width="3.08984375" style="24" customWidth="1"/>
    <col min="4355" max="4355" width="15" style="24" customWidth="1"/>
    <col min="4356" max="4361" width="13.26953125" style="24" customWidth="1"/>
    <col min="4362" max="4362" width="3.08984375" style="24" customWidth="1"/>
    <col min="4363" max="4363" width="13.26953125" style="24" customWidth="1"/>
    <col min="4364" max="4609" width="9" style="24"/>
    <col min="4610" max="4610" width="3.08984375" style="24" customWidth="1"/>
    <col min="4611" max="4611" width="15" style="24" customWidth="1"/>
    <col min="4612" max="4617" width="13.26953125" style="24" customWidth="1"/>
    <col min="4618" max="4618" width="3.08984375" style="24" customWidth="1"/>
    <col min="4619" max="4619" width="13.26953125" style="24" customWidth="1"/>
    <col min="4620" max="4865" width="9" style="24"/>
    <col min="4866" max="4866" width="3.08984375" style="24" customWidth="1"/>
    <col min="4867" max="4867" width="15" style="24" customWidth="1"/>
    <col min="4868" max="4873" width="13.26953125" style="24" customWidth="1"/>
    <col min="4874" max="4874" width="3.08984375" style="24" customWidth="1"/>
    <col min="4875" max="4875" width="13.26953125" style="24" customWidth="1"/>
    <col min="4876" max="5121" width="9" style="24"/>
    <col min="5122" max="5122" width="3.08984375" style="24" customWidth="1"/>
    <col min="5123" max="5123" width="15" style="24" customWidth="1"/>
    <col min="5124" max="5129" width="13.26953125" style="24" customWidth="1"/>
    <col min="5130" max="5130" width="3.08984375" style="24" customWidth="1"/>
    <col min="5131" max="5131" width="13.26953125" style="24" customWidth="1"/>
    <col min="5132" max="5377" width="9" style="24"/>
    <col min="5378" max="5378" width="3.08984375" style="24" customWidth="1"/>
    <col min="5379" max="5379" width="15" style="24" customWidth="1"/>
    <col min="5380" max="5385" width="13.26953125" style="24" customWidth="1"/>
    <col min="5386" max="5386" width="3.08984375" style="24" customWidth="1"/>
    <col min="5387" max="5387" width="13.26953125" style="24" customWidth="1"/>
    <col min="5388" max="5633" width="9" style="24"/>
    <col min="5634" max="5634" width="3.08984375" style="24" customWidth="1"/>
    <col min="5635" max="5635" width="15" style="24" customWidth="1"/>
    <col min="5636" max="5641" width="13.26953125" style="24" customWidth="1"/>
    <col min="5642" max="5642" width="3.08984375" style="24" customWidth="1"/>
    <col min="5643" max="5643" width="13.26953125" style="24" customWidth="1"/>
    <col min="5644" max="5889" width="9" style="24"/>
    <col min="5890" max="5890" width="3.08984375" style="24" customWidth="1"/>
    <col min="5891" max="5891" width="15" style="24" customWidth="1"/>
    <col min="5892" max="5897" width="13.26953125" style="24" customWidth="1"/>
    <col min="5898" max="5898" width="3.08984375" style="24" customWidth="1"/>
    <col min="5899" max="5899" width="13.26953125" style="24" customWidth="1"/>
    <col min="5900" max="6145" width="9" style="24"/>
    <col min="6146" max="6146" width="3.08984375" style="24" customWidth="1"/>
    <col min="6147" max="6147" width="15" style="24" customWidth="1"/>
    <col min="6148" max="6153" width="13.26953125" style="24" customWidth="1"/>
    <col min="6154" max="6154" width="3.08984375" style="24" customWidth="1"/>
    <col min="6155" max="6155" width="13.26953125" style="24" customWidth="1"/>
    <col min="6156" max="6401" width="9" style="24"/>
    <col min="6402" max="6402" width="3.08984375" style="24" customWidth="1"/>
    <col min="6403" max="6403" width="15" style="24" customWidth="1"/>
    <col min="6404" max="6409" width="13.26953125" style="24" customWidth="1"/>
    <col min="6410" max="6410" width="3.08984375" style="24" customWidth="1"/>
    <col min="6411" max="6411" width="13.26953125" style="24" customWidth="1"/>
    <col min="6412" max="6657" width="9" style="24"/>
    <col min="6658" max="6658" width="3.08984375" style="24" customWidth="1"/>
    <col min="6659" max="6659" width="15" style="24" customWidth="1"/>
    <col min="6660" max="6665" width="13.26953125" style="24" customWidth="1"/>
    <col min="6666" max="6666" width="3.08984375" style="24" customWidth="1"/>
    <col min="6667" max="6667" width="13.26953125" style="24" customWidth="1"/>
    <col min="6668" max="6913" width="9" style="24"/>
    <col min="6914" max="6914" width="3.08984375" style="24" customWidth="1"/>
    <col min="6915" max="6915" width="15" style="24" customWidth="1"/>
    <col min="6916" max="6921" width="13.26953125" style="24" customWidth="1"/>
    <col min="6922" max="6922" width="3.08984375" style="24" customWidth="1"/>
    <col min="6923" max="6923" width="13.26953125" style="24" customWidth="1"/>
    <col min="6924" max="7169" width="9" style="24"/>
    <col min="7170" max="7170" width="3.08984375" style="24" customWidth="1"/>
    <col min="7171" max="7171" width="15" style="24" customWidth="1"/>
    <col min="7172" max="7177" width="13.26953125" style="24" customWidth="1"/>
    <col min="7178" max="7178" width="3.08984375" style="24" customWidth="1"/>
    <col min="7179" max="7179" width="13.26953125" style="24" customWidth="1"/>
    <col min="7180" max="7425" width="9" style="24"/>
    <col min="7426" max="7426" width="3.08984375" style="24" customWidth="1"/>
    <col min="7427" max="7427" width="15" style="24" customWidth="1"/>
    <col min="7428" max="7433" width="13.26953125" style="24" customWidth="1"/>
    <col min="7434" max="7434" width="3.08984375" style="24" customWidth="1"/>
    <col min="7435" max="7435" width="13.26953125" style="24" customWidth="1"/>
    <col min="7436" max="7681" width="9" style="24"/>
    <col min="7682" max="7682" width="3.08984375" style="24" customWidth="1"/>
    <col min="7683" max="7683" width="15" style="24" customWidth="1"/>
    <col min="7684" max="7689" width="13.26953125" style="24" customWidth="1"/>
    <col min="7690" max="7690" width="3.08984375" style="24" customWidth="1"/>
    <col min="7691" max="7691" width="13.26953125" style="24" customWidth="1"/>
    <col min="7692" max="7937" width="9" style="24"/>
    <col min="7938" max="7938" width="3.08984375" style="24" customWidth="1"/>
    <col min="7939" max="7939" width="15" style="24" customWidth="1"/>
    <col min="7940" max="7945" width="13.26953125" style="24" customWidth="1"/>
    <col min="7946" max="7946" width="3.08984375" style="24" customWidth="1"/>
    <col min="7947" max="7947" width="13.26953125" style="24" customWidth="1"/>
    <col min="7948" max="8193" width="9" style="24"/>
    <col min="8194" max="8194" width="3.08984375" style="24" customWidth="1"/>
    <col min="8195" max="8195" width="15" style="24" customWidth="1"/>
    <col min="8196" max="8201" width="13.26953125" style="24" customWidth="1"/>
    <col min="8202" max="8202" width="3.08984375" style="24" customWidth="1"/>
    <col min="8203" max="8203" width="13.26953125" style="24" customWidth="1"/>
    <col min="8204" max="8449" width="9" style="24"/>
    <col min="8450" max="8450" width="3.08984375" style="24" customWidth="1"/>
    <col min="8451" max="8451" width="15" style="24" customWidth="1"/>
    <col min="8452" max="8457" width="13.26953125" style="24" customWidth="1"/>
    <col min="8458" max="8458" width="3.08984375" style="24" customWidth="1"/>
    <col min="8459" max="8459" width="13.26953125" style="24" customWidth="1"/>
    <col min="8460" max="8705" width="9" style="24"/>
    <col min="8706" max="8706" width="3.08984375" style="24" customWidth="1"/>
    <col min="8707" max="8707" width="15" style="24" customWidth="1"/>
    <col min="8708" max="8713" width="13.26953125" style="24" customWidth="1"/>
    <col min="8714" max="8714" width="3.08984375" style="24" customWidth="1"/>
    <col min="8715" max="8715" width="13.26953125" style="24" customWidth="1"/>
    <col min="8716" max="8961" width="9" style="24"/>
    <col min="8962" max="8962" width="3.08984375" style="24" customWidth="1"/>
    <col min="8963" max="8963" width="15" style="24" customWidth="1"/>
    <col min="8964" max="8969" width="13.26953125" style="24" customWidth="1"/>
    <col min="8970" max="8970" width="3.08984375" style="24" customWidth="1"/>
    <col min="8971" max="8971" width="13.26953125" style="24" customWidth="1"/>
    <col min="8972" max="9217" width="9" style="24"/>
    <col min="9218" max="9218" width="3.08984375" style="24" customWidth="1"/>
    <col min="9219" max="9219" width="15" style="24" customWidth="1"/>
    <col min="9220" max="9225" width="13.26953125" style="24" customWidth="1"/>
    <col min="9226" max="9226" width="3.08984375" style="24" customWidth="1"/>
    <col min="9227" max="9227" width="13.26953125" style="24" customWidth="1"/>
    <col min="9228" max="9473" width="9" style="24"/>
    <col min="9474" max="9474" width="3.08984375" style="24" customWidth="1"/>
    <col min="9475" max="9475" width="15" style="24" customWidth="1"/>
    <col min="9476" max="9481" width="13.26953125" style="24" customWidth="1"/>
    <col min="9482" max="9482" width="3.08984375" style="24" customWidth="1"/>
    <col min="9483" max="9483" width="13.26953125" style="24" customWidth="1"/>
    <col min="9484" max="9729" width="9" style="24"/>
    <col min="9730" max="9730" width="3.08984375" style="24" customWidth="1"/>
    <col min="9731" max="9731" width="15" style="24" customWidth="1"/>
    <col min="9732" max="9737" width="13.26953125" style="24" customWidth="1"/>
    <col min="9738" max="9738" width="3.08984375" style="24" customWidth="1"/>
    <col min="9739" max="9739" width="13.26953125" style="24" customWidth="1"/>
    <col min="9740" max="9985" width="9" style="24"/>
    <col min="9986" max="9986" width="3.08984375" style="24" customWidth="1"/>
    <col min="9987" max="9987" width="15" style="24" customWidth="1"/>
    <col min="9988" max="9993" width="13.26953125" style="24" customWidth="1"/>
    <col min="9994" max="9994" width="3.08984375" style="24" customWidth="1"/>
    <col min="9995" max="9995" width="13.26953125" style="24" customWidth="1"/>
    <col min="9996" max="10241" width="9" style="24"/>
    <col min="10242" max="10242" width="3.08984375" style="24" customWidth="1"/>
    <col min="10243" max="10243" width="15" style="24" customWidth="1"/>
    <col min="10244" max="10249" width="13.26953125" style="24" customWidth="1"/>
    <col min="10250" max="10250" width="3.08984375" style="24" customWidth="1"/>
    <col min="10251" max="10251" width="13.26953125" style="24" customWidth="1"/>
    <col min="10252" max="10497" width="9" style="24"/>
    <col min="10498" max="10498" width="3.08984375" style="24" customWidth="1"/>
    <col min="10499" max="10499" width="15" style="24" customWidth="1"/>
    <col min="10500" max="10505" width="13.26953125" style="24" customWidth="1"/>
    <col min="10506" max="10506" width="3.08984375" style="24" customWidth="1"/>
    <col min="10507" max="10507" width="13.26953125" style="24" customWidth="1"/>
    <col min="10508" max="10753" width="9" style="24"/>
    <col min="10754" max="10754" width="3.08984375" style="24" customWidth="1"/>
    <col min="10755" max="10755" width="15" style="24" customWidth="1"/>
    <col min="10756" max="10761" width="13.26953125" style="24" customWidth="1"/>
    <col min="10762" max="10762" width="3.08984375" style="24" customWidth="1"/>
    <col min="10763" max="10763" width="13.26953125" style="24" customWidth="1"/>
    <col min="10764" max="11009" width="9" style="24"/>
    <col min="11010" max="11010" width="3.08984375" style="24" customWidth="1"/>
    <col min="11011" max="11011" width="15" style="24" customWidth="1"/>
    <col min="11012" max="11017" width="13.26953125" style="24" customWidth="1"/>
    <col min="11018" max="11018" width="3.08984375" style="24" customWidth="1"/>
    <col min="11019" max="11019" width="13.26953125" style="24" customWidth="1"/>
    <col min="11020" max="11265" width="9" style="24"/>
    <col min="11266" max="11266" width="3.08984375" style="24" customWidth="1"/>
    <col min="11267" max="11267" width="15" style="24" customWidth="1"/>
    <col min="11268" max="11273" width="13.26953125" style="24" customWidth="1"/>
    <col min="11274" max="11274" width="3.08984375" style="24" customWidth="1"/>
    <col min="11275" max="11275" width="13.26953125" style="24" customWidth="1"/>
    <col min="11276" max="11521" width="9" style="24"/>
    <col min="11522" max="11522" width="3.08984375" style="24" customWidth="1"/>
    <col min="11523" max="11523" width="15" style="24" customWidth="1"/>
    <col min="11524" max="11529" width="13.26953125" style="24" customWidth="1"/>
    <col min="11530" max="11530" width="3.08984375" style="24" customWidth="1"/>
    <col min="11531" max="11531" width="13.26953125" style="24" customWidth="1"/>
    <col min="11532" max="11777" width="9" style="24"/>
    <col min="11778" max="11778" width="3.08984375" style="24" customWidth="1"/>
    <col min="11779" max="11779" width="15" style="24" customWidth="1"/>
    <col min="11780" max="11785" width="13.26953125" style="24" customWidth="1"/>
    <col min="11786" max="11786" width="3.08984375" style="24" customWidth="1"/>
    <col min="11787" max="11787" width="13.26953125" style="24" customWidth="1"/>
    <col min="11788" max="12033" width="9" style="24"/>
    <col min="12034" max="12034" width="3.08984375" style="24" customWidth="1"/>
    <col min="12035" max="12035" width="15" style="24" customWidth="1"/>
    <col min="12036" max="12041" width="13.26953125" style="24" customWidth="1"/>
    <col min="12042" max="12042" width="3.08984375" style="24" customWidth="1"/>
    <col min="12043" max="12043" width="13.26953125" style="24" customWidth="1"/>
    <col min="12044" max="12289" width="9" style="24"/>
    <col min="12290" max="12290" width="3.08984375" style="24" customWidth="1"/>
    <col min="12291" max="12291" width="15" style="24" customWidth="1"/>
    <col min="12292" max="12297" width="13.26953125" style="24" customWidth="1"/>
    <col min="12298" max="12298" width="3.08984375" style="24" customWidth="1"/>
    <col min="12299" max="12299" width="13.26953125" style="24" customWidth="1"/>
    <col min="12300" max="12545" width="9" style="24"/>
    <col min="12546" max="12546" width="3.08984375" style="24" customWidth="1"/>
    <col min="12547" max="12547" width="15" style="24" customWidth="1"/>
    <col min="12548" max="12553" width="13.26953125" style="24" customWidth="1"/>
    <col min="12554" max="12554" width="3.08984375" style="24" customWidth="1"/>
    <col min="12555" max="12555" width="13.26953125" style="24" customWidth="1"/>
    <col min="12556" max="12801" width="9" style="24"/>
    <col min="12802" max="12802" width="3.08984375" style="24" customWidth="1"/>
    <col min="12803" max="12803" width="15" style="24" customWidth="1"/>
    <col min="12804" max="12809" width="13.26953125" style="24" customWidth="1"/>
    <col min="12810" max="12810" width="3.08984375" style="24" customWidth="1"/>
    <col min="12811" max="12811" width="13.26953125" style="24" customWidth="1"/>
    <col min="12812" max="13057" width="9" style="24"/>
    <col min="13058" max="13058" width="3.08984375" style="24" customWidth="1"/>
    <col min="13059" max="13059" width="15" style="24" customWidth="1"/>
    <col min="13060" max="13065" width="13.26953125" style="24" customWidth="1"/>
    <col min="13066" max="13066" width="3.08984375" style="24" customWidth="1"/>
    <col min="13067" max="13067" width="13.26953125" style="24" customWidth="1"/>
    <col min="13068" max="13313" width="9" style="24"/>
    <col min="13314" max="13314" width="3.08984375" style="24" customWidth="1"/>
    <col min="13315" max="13315" width="15" style="24" customWidth="1"/>
    <col min="13316" max="13321" width="13.26953125" style="24" customWidth="1"/>
    <col min="13322" max="13322" width="3.08984375" style="24" customWidth="1"/>
    <col min="13323" max="13323" width="13.26953125" style="24" customWidth="1"/>
    <col min="13324" max="13569" width="9" style="24"/>
    <col min="13570" max="13570" width="3.08984375" style="24" customWidth="1"/>
    <col min="13571" max="13571" width="15" style="24" customWidth="1"/>
    <col min="13572" max="13577" width="13.26953125" style="24" customWidth="1"/>
    <col min="13578" max="13578" width="3.08984375" style="24" customWidth="1"/>
    <col min="13579" max="13579" width="13.26953125" style="24" customWidth="1"/>
    <col min="13580" max="13825" width="9" style="24"/>
    <col min="13826" max="13826" width="3.08984375" style="24" customWidth="1"/>
    <col min="13827" max="13827" width="15" style="24" customWidth="1"/>
    <col min="13828" max="13833" width="13.26953125" style="24" customWidth="1"/>
    <col min="13834" max="13834" width="3.08984375" style="24" customWidth="1"/>
    <col min="13835" max="13835" width="13.26953125" style="24" customWidth="1"/>
    <col min="13836" max="14081" width="9" style="24"/>
    <col min="14082" max="14082" width="3.08984375" style="24" customWidth="1"/>
    <col min="14083" max="14083" width="15" style="24" customWidth="1"/>
    <col min="14084" max="14089" width="13.26953125" style="24" customWidth="1"/>
    <col min="14090" max="14090" width="3.08984375" style="24" customWidth="1"/>
    <col min="14091" max="14091" width="13.26953125" style="24" customWidth="1"/>
    <col min="14092" max="14337" width="9" style="24"/>
    <col min="14338" max="14338" width="3.08984375" style="24" customWidth="1"/>
    <col min="14339" max="14339" width="15" style="24" customWidth="1"/>
    <col min="14340" max="14345" width="13.26953125" style="24" customWidth="1"/>
    <col min="14346" max="14346" width="3.08984375" style="24" customWidth="1"/>
    <col min="14347" max="14347" width="13.26953125" style="24" customWidth="1"/>
    <col min="14348" max="14593" width="9" style="24"/>
    <col min="14594" max="14594" width="3.08984375" style="24" customWidth="1"/>
    <col min="14595" max="14595" width="15" style="24" customWidth="1"/>
    <col min="14596" max="14601" width="13.26953125" style="24" customWidth="1"/>
    <col min="14602" max="14602" width="3.08984375" style="24" customWidth="1"/>
    <col min="14603" max="14603" width="13.26953125" style="24" customWidth="1"/>
    <col min="14604" max="14849" width="9" style="24"/>
    <col min="14850" max="14850" width="3.08984375" style="24" customWidth="1"/>
    <col min="14851" max="14851" width="15" style="24" customWidth="1"/>
    <col min="14852" max="14857" width="13.26953125" style="24" customWidth="1"/>
    <col min="14858" max="14858" width="3.08984375" style="24" customWidth="1"/>
    <col min="14859" max="14859" width="13.26953125" style="24" customWidth="1"/>
    <col min="14860" max="15105" width="9" style="24"/>
    <col min="15106" max="15106" width="3.08984375" style="24" customWidth="1"/>
    <col min="15107" max="15107" width="15" style="24" customWidth="1"/>
    <col min="15108" max="15113" width="13.26953125" style="24" customWidth="1"/>
    <col min="15114" max="15114" width="3.08984375" style="24" customWidth="1"/>
    <col min="15115" max="15115" width="13.26953125" style="24" customWidth="1"/>
    <col min="15116" max="15361" width="9" style="24"/>
    <col min="15362" max="15362" width="3.08984375" style="24" customWidth="1"/>
    <col min="15363" max="15363" width="15" style="24" customWidth="1"/>
    <col min="15364" max="15369" width="13.26953125" style="24" customWidth="1"/>
    <col min="15370" max="15370" width="3.08984375" style="24" customWidth="1"/>
    <col min="15371" max="15371" width="13.26953125" style="24" customWidth="1"/>
    <col min="15372" max="15617" width="9" style="24"/>
    <col min="15618" max="15618" width="3.08984375" style="24" customWidth="1"/>
    <col min="15619" max="15619" width="15" style="24" customWidth="1"/>
    <col min="15620" max="15625" width="13.26953125" style="24" customWidth="1"/>
    <col min="15626" max="15626" width="3.08984375" style="24" customWidth="1"/>
    <col min="15627" max="15627" width="13.26953125" style="24" customWidth="1"/>
    <col min="15628" max="15873" width="9" style="24"/>
    <col min="15874" max="15874" width="3.08984375" style="24" customWidth="1"/>
    <col min="15875" max="15875" width="15" style="24" customWidth="1"/>
    <col min="15876" max="15881" width="13.26953125" style="24" customWidth="1"/>
    <col min="15882" max="15882" width="3.08984375" style="24" customWidth="1"/>
    <col min="15883" max="15883" width="13.26953125" style="24" customWidth="1"/>
    <col min="15884" max="16129" width="9" style="24"/>
    <col min="16130" max="16130" width="3.08984375" style="24" customWidth="1"/>
    <col min="16131" max="16131" width="15" style="24" customWidth="1"/>
    <col min="16132" max="16137" width="13.26953125" style="24" customWidth="1"/>
    <col min="16138" max="16138" width="3.08984375" style="24" customWidth="1"/>
    <col min="16139" max="16139" width="13.26953125" style="24" customWidth="1"/>
    <col min="16140" max="16384" width="9" style="24"/>
  </cols>
  <sheetData>
    <row r="1" spans="1:10" s="15" customFormat="1" ht="13.5" customHeight="1" thickBot="1">
      <c r="B1" s="15" t="s">
        <v>45</v>
      </c>
      <c r="D1" s="16"/>
      <c r="E1" s="17"/>
      <c r="F1" s="17"/>
      <c r="G1" s="17"/>
      <c r="H1" s="17"/>
      <c r="I1" s="38"/>
    </row>
    <row r="2" spans="1:10" s="15" customFormat="1" ht="13.5" customHeight="1" thickBot="1">
      <c r="D2" s="17"/>
      <c r="E2" s="17"/>
      <c r="F2" s="17"/>
      <c r="G2" s="17"/>
      <c r="H2" s="18" t="s">
        <v>18</v>
      </c>
      <c r="I2" s="19">
        <f>IF(C36=0,0,C37/C36)</f>
        <v>0</v>
      </c>
    </row>
    <row r="3" spans="1:10" s="15" customFormat="1" ht="19.5" customHeight="1">
      <c r="D3" s="17"/>
      <c r="E3" s="17"/>
      <c r="F3" s="17"/>
      <c r="G3" s="17"/>
      <c r="H3" s="17"/>
    </row>
    <row r="4" spans="1:10" s="15" customFormat="1" ht="16.5">
      <c r="H4" s="22"/>
      <c r="I4" s="22"/>
    </row>
    <row r="5" spans="1:10" s="15" customFormat="1" ht="16.5">
      <c r="A5" s="21"/>
      <c r="B5" s="22"/>
      <c r="C5" s="22"/>
      <c r="D5" s="22"/>
      <c r="E5" s="23"/>
      <c r="F5" s="22"/>
      <c r="G5" s="22"/>
      <c r="H5" s="22"/>
      <c r="I5" s="22"/>
      <c r="J5" s="21"/>
    </row>
    <row r="6" spans="1:10" s="15" customFormat="1" ht="16.5">
      <c r="A6" s="21"/>
      <c r="B6" s="22"/>
      <c r="C6" s="22"/>
      <c r="D6" s="95" t="s">
        <v>64</v>
      </c>
      <c r="E6" s="95"/>
      <c r="F6" s="95"/>
      <c r="G6" s="95"/>
      <c r="H6" s="22"/>
      <c r="I6" s="22"/>
      <c r="J6" s="21"/>
    </row>
    <row r="7" spans="1:10" s="15" customFormat="1" ht="16.5">
      <c r="A7" s="21"/>
      <c r="B7" s="22"/>
      <c r="C7" s="22"/>
      <c r="D7" s="22"/>
      <c r="E7" s="96" t="s">
        <v>63</v>
      </c>
      <c r="F7" s="96"/>
      <c r="H7" s="22"/>
      <c r="I7" s="22"/>
      <c r="J7" s="21"/>
    </row>
    <row r="8" spans="1:10" s="15" customFormat="1" ht="16.5">
      <c r="A8" s="21"/>
      <c r="B8" s="22"/>
      <c r="C8" s="22"/>
      <c r="D8" s="22"/>
      <c r="E8" s="22"/>
      <c r="F8" s="21"/>
      <c r="H8" s="22"/>
      <c r="I8" s="22"/>
      <c r="J8" s="21"/>
    </row>
    <row r="9" spans="1:10" s="15" customFormat="1" ht="16.5">
      <c r="A9" s="21"/>
      <c r="B9" s="22"/>
      <c r="C9" s="22"/>
      <c r="D9" s="22"/>
      <c r="E9" s="22"/>
      <c r="F9" s="21"/>
      <c r="H9" s="22"/>
      <c r="I9" s="22"/>
      <c r="J9" s="21"/>
    </row>
    <row r="10" spans="1:10" s="15" customFormat="1" ht="16.5">
      <c r="A10" s="21"/>
      <c r="B10" s="22"/>
      <c r="C10" s="22"/>
      <c r="D10" s="22"/>
      <c r="E10" s="22"/>
      <c r="F10" s="21"/>
      <c r="H10" s="22"/>
      <c r="I10" s="22"/>
      <c r="J10" s="21"/>
    </row>
    <row r="11" spans="1:10" s="15" customFormat="1" ht="16.5">
      <c r="A11" s="21"/>
      <c r="B11" s="22"/>
      <c r="C11" s="22"/>
      <c r="D11" s="22"/>
      <c r="E11" s="22"/>
      <c r="F11" s="37" t="s">
        <v>54</v>
      </c>
      <c r="G11" s="102"/>
      <c r="H11" s="102"/>
      <c r="I11" s="102"/>
      <c r="J11" s="21"/>
    </row>
    <row r="12" spans="1:10" s="15" customFormat="1" ht="17.25" customHeight="1">
      <c r="A12" s="21"/>
      <c r="B12" s="22"/>
      <c r="C12" s="22"/>
      <c r="D12" s="22"/>
      <c r="E12" s="22"/>
      <c r="F12" s="37" t="s">
        <v>55</v>
      </c>
      <c r="G12" s="103"/>
      <c r="H12" s="103"/>
      <c r="I12" s="103"/>
      <c r="J12" s="21"/>
    </row>
    <row r="13" spans="1:10" s="15" customFormat="1" ht="17.25" customHeight="1">
      <c r="A13" s="21"/>
      <c r="B13" s="22"/>
      <c r="C13" s="22"/>
      <c r="D13" s="22"/>
      <c r="E13" s="22"/>
      <c r="F13" s="37" t="s">
        <v>56</v>
      </c>
      <c r="G13" s="103"/>
      <c r="H13" s="103"/>
      <c r="I13" s="103"/>
      <c r="J13" s="21"/>
    </row>
    <row r="14" spans="1:10" s="15" customFormat="1" ht="17.25" customHeight="1">
      <c r="A14" s="21"/>
      <c r="B14" s="22"/>
      <c r="C14" s="22"/>
      <c r="D14" s="22"/>
      <c r="E14" s="22"/>
      <c r="F14" s="37" t="s">
        <v>57</v>
      </c>
      <c r="G14" s="103"/>
      <c r="H14" s="103"/>
      <c r="I14" s="103"/>
      <c r="J14" s="21"/>
    </row>
    <row r="15" spans="1:10" s="15" customFormat="1" ht="17.25" customHeight="1">
      <c r="A15" s="21"/>
      <c r="B15" s="22"/>
      <c r="C15" s="22"/>
      <c r="D15" s="22"/>
      <c r="E15" s="22"/>
      <c r="F15" s="37" t="s">
        <v>47</v>
      </c>
      <c r="G15" s="103"/>
      <c r="H15" s="103"/>
      <c r="I15" s="103"/>
      <c r="J15" s="21"/>
    </row>
    <row r="16" spans="1:10" s="15" customFormat="1" ht="49.5" customHeight="1">
      <c r="A16" s="21"/>
      <c r="B16" s="22"/>
      <c r="C16" s="22"/>
      <c r="D16" s="22"/>
      <c r="E16" s="22"/>
      <c r="F16" s="37" t="s">
        <v>65</v>
      </c>
      <c r="G16" s="101"/>
      <c r="H16" s="101"/>
      <c r="I16" s="101"/>
      <c r="J16" s="21"/>
    </row>
    <row r="17" spans="1:16" s="15" customFormat="1" ht="16.5">
      <c r="A17" s="21"/>
      <c r="B17" s="22"/>
      <c r="C17" s="22"/>
      <c r="D17" s="22"/>
      <c r="E17" s="22"/>
      <c r="F17" s="21"/>
      <c r="H17" s="22"/>
      <c r="I17" s="22"/>
      <c r="J17" s="21"/>
    </row>
    <row r="18" spans="1:16" s="15" customFormat="1" ht="16.5">
      <c r="A18" s="21"/>
      <c r="B18" s="22"/>
      <c r="C18" s="22"/>
      <c r="D18" s="22"/>
      <c r="E18" s="22"/>
      <c r="F18" s="21"/>
      <c r="H18" s="22"/>
      <c r="I18" s="22"/>
      <c r="J18" s="21"/>
    </row>
    <row r="19" spans="1:16" ht="14">
      <c r="B19" s="97" t="s">
        <v>20</v>
      </c>
      <c r="C19" s="97"/>
      <c r="D19" s="97"/>
    </row>
    <row r="20" spans="1:16">
      <c r="B20" s="15"/>
      <c r="C20" s="15"/>
      <c r="D20" s="15"/>
      <c r="E20" s="15"/>
      <c r="F20" s="15"/>
      <c r="G20" s="15"/>
      <c r="H20" s="15"/>
      <c r="I20" s="20" t="s">
        <v>19</v>
      </c>
      <c r="K20" s="20"/>
    </row>
    <row r="21" spans="1:16" ht="24">
      <c r="B21" s="99" t="s">
        <v>74</v>
      </c>
      <c r="C21" s="100"/>
      <c r="D21" s="25" t="s">
        <v>21</v>
      </c>
      <c r="E21" s="25" t="s">
        <v>22</v>
      </c>
      <c r="F21" s="25" t="s">
        <v>23</v>
      </c>
      <c r="G21" s="25" t="s">
        <v>24</v>
      </c>
      <c r="H21" s="25" t="s">
        <v>25</v>
      </c>
      <c r="I21" s="25" t="s">
        <v>26</v>
      </c>
      <c r="L21" s="98" t="s">
        <v>27</v>
      </c>
      <c r="M21" s="98"/>
      <c r="N21" s="26"/>
      <c r="O21" s="26"/>
      <c r="P21" s="26"/>
    </row>
    <row r="22" spans="1:16" ht="25" customHeight="1">
      <c r="B22" s="99" t="s">
        <v>32</v>
      </c>
      <c r="C22" s="100"/>
      <c r="D22" s="28">
        <f>C36</f>
        <v>0</v>
      </c>
      <c r="E22" s="52"/>
      <c r="F22" s="27">
        <f>SUM(P22:P25)</f>
        <v>0</v>
      </c>
      <c r="G22" s="27">
        <f t="shared" ref="G22" si="0">E22-F22</f>
        <v>0</v>
      </c>
      <c r="H22" s="27">
        <f>SUM(P29:P32)</f>
        <v>0</v>
      </c>
      <c r="I22" s="28">
        <f>H22-G22</f>
        <v>0</v>
      </c>
      <c r="L22" s="26">
        <f>IF(D31="支出済額",D32,0)</f>
        <v>0</v>
      </c>
      <c r="M22" s="26">
        <f>IF(E31="支出済額",E32,0)</f>
        <v>0</v>
      </c>
      <c r="N22" s="26">
        <f>IF(F31="支出済額",F32,0)</f>
        <v>0</v>
      </c>
      <c r="O22" s="26">
        <f>IF(G31="支出済額",G32,0)</f>
        <v>0</v>
      </c>
      <c r="P22" s="26">
        <f>SUM(L22:O22)</f>
        <v>0</v>
      </c>
    </row>
    <row r="23" spans="1:16" ht="25" customHeight="1">
      <c r="B23" s="99" t="s">
        <v>33</v>
      </c>
      <c r="C23" s="100"/>
      <c r="D23" s="29">
        <f>C37</f>
        <v>0</v>
      </c>
      <c r="E23" s="42"/>
      <c r="F23" s="29">
        <f>IF(SUM(L27:N27)&gt;D23,D23,SUM(L27:N27))</f>
        <v>0</v>
      </c>
      <c r="G23" s="27">
        <f>E23-F23</f>
        <v>0</v>
      </c>
      <c r="H23" s="29">
        <f>P35</f>
        <v>0</v>
      </c>
      <c r="I23" s="28">
        <f>IF(F22+H22&lt;=D22,H23-G23,IF(E23&gt;=D23,0,D23-E23))</f>
        <v>0</v>
      </c>
      <c r="L23" s="26">
        <f>IF(D31="支出済額",D33,0)</f>
        <v>0</v>
      </c>
      <c r="M23" s="26">
        <f>IF(E31="支出済額",E33,0)</f>
        <v>0</v>
      </c>
      <c r="N23" s="26">
        <f>IF(F31="支出済額",F33,0)</f>
        <v>0</v>
      </c>
      <c r="O23" s="26">
        <f>IF(G31="支出済額",G33,0)</f>
        <v>0</v>
      </c>
      <c r="P23" s="26">
        <f>SUM(L23:O23)</f>
        <v>0</v>
      </c>
    </row>
    <row r="24" spans="1:16" ht="25" customHeight="1">
      <c r="B24" s="99" t="s">
        <v>34</v>
      </c>
      <c r="C24" s="100"/>
      <c r="D24" s="28">
        <f>C38</f>
        <v>0</v>
      </c>
      <c r="E24" s="28">
        <f>SUM(E22:E23)</f>
        <v>0</v>
      </c>
      <c r="F24" s="28">
        <f>SUM(F22:F23)</f>
        <v>0</v>
      </c>
      <c r="G24" s="27">
        <f t="shared" ref="G24" si="1">E24-F24</f>
        <v>0</v>
      </c>
      <c r="H24" s="28">
        <f>SUM(H22:H23)</f>
        <v>0</v>
      </c>
      <c r="I24" s="29">
        <f>SUM(I22:I23)</f>
        <v>0</v>
      </c>
      <c r="L24" s="26">
        <f>IF(D31="支出済額",D34,0)</f>
        <v>0</v>
      </c>
      <c r="M24" s="26">
        <f>IF(E31="支出済額",E34,0)</f>
        <v>0</v>
      </c>
      <c r="N24" s="26">
        <f>IF(F31="支出済額",F34,0)</f>
        <v>0</v>
      </c>
      <c r="O24" s="26">
        <f>IF(G31="支出済額",G34,0)</f>
        <v>0</v>
      </c>
      <c r="P24" s="26">
        <f>SUM(L24:O24)</f>
        <v>0</v>
      </c>
    </row>
    <row r="25" spans="1:16" ht="35.25" customHeight="1">
      <c r="B25" s="30"/>
      <c r="C25" s="30"/>
      <c r="G25" s="31"/>
      <c r="H25" s="32" t="s">
        <v>36</v>
      </c>
      <c r="I25" s="29">
        <f>IF((F22+H22)&gt;D22, (F22+H22)-D22,0)</f>
        <v>0</v>
      </c>
      <c r="L25" s="26">
        <f>IF(D31="支出済額",D35,0)</f>
        <v>0</v>
      </c>
      <c r="M25" s="26">
        <f>IF(E31="支出済額",E35,0)</f>
        <v>0</v>
      </c>
      <c r="N25" s="26">
        <f>IF(F31="支出済額",F35,0)</f>
        <v>0</v>
      </c>
      <c r="O25" s="26">
        <f>IF(G31="支出済額",G35,0)</f>
        <v>0</v>
      </c>
      <c r="P25" s="26">
        <f>SUM(L25:O25)</f>
        <v>0</v>
      </c>
    </row>
    <row r="26" spans="1:16" ht="35.25" customHeight="1">
      <c r="B26" s="108"/>
      <c r="C26" s="108"/>
      <c r="D26" s="109"/>
      <c r="E26" s="109"/>
      <c r="F26" s="109"/>
      <c r="H26" s="33" t="s">
        <v>37</v>
      </c>
      <c r="I26" s="34">
        <f>IF(I24-I25&gt;=0,I24-I25,0)</f>
        <v>0</v>
      </c>
      <c r="L26" s="26"/>
      <c r="M26" s="26"/>
      <c r="N26" s="26"/>
      <c r="O26" s="26"/>
      <c r="P26" s="26">
        <f t="shared" ref="P26:P28" si="2">SUM(L26:O26)</f>
        <v>0</v>
      </c>
    </row>
    <row r="27" spans="1:16" ht="47.25" customHeight="1">
      <c r="E27" s="31"/>
      <c r="H27" s="35"/>
      <c r="I27" s="35"/>
      <c r="L27" s="26">
        <f>IF(D31="支出済額",D37,0)</f>
        <v>0</v>
      </c>
      <c r="M27" s="26">
        <f>IF(E31="支出済額",E37,0)</f>
        <v>0</v>
      </c>
      <c r="N27" s="26">
        <f>IF(F31="支出済額",F37,0)</f>
        <v>0</v>
      </c>
      <c r="O27" s="26"/>
      <c r="P27" s="26">
        <f t="shared" si="2"/>
        <v>0</v>
      </c>
    </row>
    <row r="28" spans="1:16" ht="14.25" customHeight="1">
      <c r="B28" s="97" t="s">
        <v>38</v>
      </c>
      <c r="C28" s="97"/>
      <c r="D28" s="97"/>
      <c r="E28" s="97"/>
      <c r="H28" s="35"/>
      <c r="I28" s="35"/>
      <c r="L28" s="26" t="s">
        <v>48</v>
      </c>
      <c r="M28" s="26" t="s">
        <v>49</v>
      </c>
      <c r="N28" s="26" t="s">
        <v>50</v>
      </c>
      <c r="O28" s="26" t="s">
        <v>51</v>
      </c>
      <c r="P28" s="26">
        <f t="shared" si="2"/>
        <v>0</v>
      </c>
    </row>
    <row r="29" spans="1:16" ht="13.5" customHeight="1">
      <c r="B29" s="15"/>
      <c r="C29" s="15"/>
      <c r="D29" s="15"/>
      <c r="E29" s="15"/>
      <c r="F29" s="15"/>
      <c r="G29" s="15"/>
      <c r="H29" s="20"/>
      <c r="I29" s="20" t="s">
        <v>52</v>
      </c>
      <c r="L29" s="26">
        <f>IF(AND(D31="支出予定額",E31="支出予定額",F31="支出予定額",G31="支出予定額"),D32,0)</f>
        <v>0</v>
      </c>
      <c r="M29" s="26">
        <f>IF(AND(D31="支出済額",E31="支出予定額",F31="支出予定額",G31="支出予定額"),E32,0)</f>
        <v>0</v>
      </c>
      <c r="N29" s="26">
        <f>IF(AND(D31="支出済額",E31="支出済額",F31="支出予定額",G31="支出予定額"),F32,0)</f>
        <v>0</v>
      </c>
      <c r="O29" s="26">
        <f>IF(AND(D31="支出済額",E31="支出済額",F31="支出済額",G31="支出予定額"),G32,0)</f>
        <v>0</v>
      </c>
      <c r="P29" s="26">
        <f>SUM(L29:O29)</f>
        <v>0</v>
      </c>
    </row>
    <row r="30" spans="1:16" ht="18" customHeight="1">
      <c r="B30" s="104" t="s">
        <v>74</v>
      </c>
      <c r="C30" s="106" t="s">
        <v>21</v>
      </c>
      <c r="D30" s="36" t="s">
        <v>39</v>
      </c>
      <c r="E30" s="36" t="s">
        <v>40</v>
      </c>
      <c r="F30" s="36" t="s">
        <v>41</v>
      </c>
      <c r="G30" s="36" t="s">
        <v>42</v>
      </c>
      <c r="H30" s="106" t="s">
        <v>34</v>
      </c>
      <c r="I30" s="106" t="s">
        <v>43</v>
      </c>
      <c r="L30" s="26">
        <f>IF(AND(D31="支出予定額",E31="支出予定額",F31="支出予定額",G31="支出予定額"),D33,0)</f>
        <v>0</v>
      </c>
      <c r="M30" s="26">
        <f>IF(AND(D31="支出済額",E31="支出予定額",F31="支出予定額",G31="支出予定額"),E33,0)</f>
        <v>0</v>
      </c>
      <c r="N30" s="26">
        <f>IF(AND(D31="支出済額",E31="支出済額",F31="支出予定額",G31="支出予定額"),F33,0)</f>
        <v>0</v>
      </c>
      <c r="O30" s="26">
        <f>IF(AND(D31="支出済額",E31="支出済額",F31="支出済額",G31="支出予定額"),G33,0)</f>
        <v>0</v>
      </c>
      <c r="P30" s="26">
        <f t="shared" ref="P30:P32" si="3">SUM(L30:O30)</f>
        <v>0</v>
      </c>
    </row>
    <row r="31" spans="1:16" ht="18" customHeight="1">
      <c r="B31" s="105"/>
      <c r="C31" s="105"/>
      <c r="D31" s="51" t="str">
        <f>IF(OR(E7="選択してください。",E7="第1四半期分"),"支出予定額","支出済額")</f>
        <v>支出予定額</v>
      </c>
      <c r="E31" s="51" t="str">
        <f>IF(OR(E7="選択してください。",E7="第1四半期分",E7="第2四半期分"),"支出予定額","支出済額")</f>
        <v>支出予定額</v>
      </c>
      <c r="F31" s="51" t="str">
        <f>IF(OR(E7="選択してください。",E7="第1四半期分",E7="第2四半期分",E7="第3四半期分"),"支出予定額","支出済額")</f>
        <v>支出予定額</v>
      </c>
      <c r="G31" s="51" t="s">
        <v>44</v>
      </c>
      <c r="H31" s="107"/>
      <c r="I31" s="107"/>
      <c r="L31" s="26">
        <f>IF(AND(D31="支出予定額",E31="支出予定額",F31="支出予定額",G31="支出予定額"),D34,0)</f>
        <v>0</v>
      </c>
      <c r="M31" s="26">
        <f>IF(AND(D31="支出済額",E31="支出予定額",F31="支出予定額",G31="支出予定額"),E34,0)</f>
        <v>0</v>
      </c>
      <c r="N31" s="26">
        <f>IF(AND(D31="支出済額",E31="支出済額",F31="支出予定額",G31="支出予定額"),F34,0)</f>
        <v>0</v>
      </c>
      <c r="O31" s="26">
        <f>IF(AND(D31="支出済額",E31="支出済額",F31="支出済額",G31="支出予定額"),G34,0)</f>
        <v>0</v>
      </c>
      <c r="P31" s="26">
        <f t="shared" si="3"/>
        <v>0</v>
      </c>
    </row>
    <row r="32" spans="1:16" ht="24.75" customHeight="1">
      <c r="B32" s="49" t="s">
        <v>28</v>
      </c>
      <c r="C32" s="42"/>
      <c r="D32" s="42"/>
      <c r="E32" s="42"/>
      <c r="F32" s="42"/>
      <c r="G32" s="42"/>
      <c r="H32" s="28">
        <f>SUM(D32:G32)</f>
        <v>0</v>
      </c>
      <c r="I32" s="28">
        <f t="shared" ref="I32:I38" si="4">C32-H32</f>
        <v>0</v>
      </c>
      <c r="L32" s="26">
        <f>IF(AND(D31="支出予定額",E31="支出予定額",F31="支出予定額",G31="支出予定額"),D35,0)</f>
        <v>0</v>
      </c>
      <c r="M32" s="26">
        <f>IF(AND(D31="支出済額",E31="支出予定額",F31="支出予定額",G31="支出予定額"),E35,0)</f>
        <v>0</v>
      </c>
      <c r="N32" s="26">
        <f>IF(AND(D31="支出済額",E31="支出済額",F31="支出予定額",G31="支出予定額"),F35,0)</f>
        <v>0</v>
      </c>
      <c r="O32" s="26">
        <f>IF(AND(D31="支出済額",E31="支出済額",F31="支出済額",G31="支出予定額"),G35,0)</f>
        <v>0</v>
      </c>
      <c r="P32" s="26">
        <f t="shared" si="3"/>
        <v>0</v>
      </c>
    </row>
    <row r="33" spans="2:16" ht="24.75" customHeight="1">
      <c r="B33" s="49" t="s">
        <v>29</v>
      </c>
      <c r="C33" s="42"/>
      <c r="D33" s="42"/>
      <c r="E33" s="42"/>
      <c r="F33" s="42"/>
      <c r="G33" s="42"/>
      <c r="H33" s="28">
        <f>SUM(D33:G33)</f>
        <v>0</v>
      </c>
      <c r="I33" s="28">
        <f t="shared" si="4"/>
        <v>0</v>
      </c>
    </row>
    <row r="34" spans="2:16" ht="24.75" customHeight="1">
      <c r="B34" s="49" t="s">
        <v>30</v>
      </c>
      <c r="C34" s="42"/>
      <c r="D34" s="42"/>
      <c r="E34" s="42"/>
      <c r="F34" s="42"/>
      <c r="G34" s="42"/>
      <c r="H34" s="28">
        <f>SUM(D34:G34)</f>
        <v>0</v>
      </c>
      <c r="I34" s="28">
        <f t="shared" si="4"/>
        <v>0</v>
      </c>
    </row>
    <row r="35" spans="2:16" ht="24.75" customHeight="1">
      <c r="B35" s="49" t="s">
        <v>31</v>
      </c>
      <c r="C35" s="42"/>
      <c r="D35" s="42"/>
      <c r="E35" s="42"/>
      <c r="F35" s="42"/>
      <c r="G35" s="42"/>
      <c r="H35" s="28">
        <f>SUM(D35:G35)</f>
        <v>0</v>
      </c>
      <c r="I35" s="28">
        <f t="shared" si="4"/>
        <v>0</v>
      </c>
      <c r="L35" s="41">
        <f>IF(AND(D31="支出予定額",E31="支出予定額",F31="支出予定額",G31="支出予定額"),D37,0)</f>
        <v>0</v>
      </c>
      <c r="M35" s="26">
        <f>IF(AND(D31="支出済額",E31="支出予定額",F31="支出予定額",G31="支出予定額"),E37,0)</f>
        <v>0</v>
      </c>
      <c r="N35" s="26">
        <f>IF(AND(D31="支出済額",E31="支出済額",F31="支出予定額",G31="支出予定額"),F37,0)</f>
        <v>0</v>
      </c>
      <c r="O35" s="26">
        <f>IF(AND(D31="支出済額",E31="支出済額",F31="支出済額",G31="支出予定額"),G37,0)</f>
        <v>0</v>
      </c>
      <c r="P35" s="26">
        <f t="shared" ref="P35" si="5">SUM(L35:O35)</f>
        <v>0</v>
      </c>
    </row>
    <row r="36" spans="2:16" ht="24.75" customHeight="1">
      <c r="B36" s="49" t="s">
        <v>32</v>
      </c>
      <c r="C36" s="45">
        <f t="shared" ref="C36:H36" si="6">SUM(C32:C35)</f>
        <v>0</v>
      </c>
      <c r="D36" s="29">
        <f t="shared" si="6"/>
        <v>0</v>
      </c>
      <c r="E36" s="28">
        <f t="shared" si="6"/>
        <v>0</v>
      </c>
      <c r="F36" s="28">
        <f t="shared" si="6"/>
        <v>0</v>
      </c>
      <c r="G36" s="28">
        <f t="shared" si="6"/>
        <v>0</v>
      </c>
      <c r="H36" s="28">
        <f t="shared" si="6"/>
        <v>0</v>
      </c>
      <c r="I36" s="28">
        <f t="shared" si="4"/>
        <v>0</v>
      </c>
    </row>
    <row r="37" spans="2:16" ht="24.75" customHeight="1">
      <c r="B37" s="49" t="s">
        <v>33</v>
      </c>
      <c r="C37" s="42"/>
      <c r="D37" s="29">
        <f>MIN(ROUNDDOWN(D36*I2,0),D23)</f>
        <v>0</v>
      </c>
      <c r="E37" s="29">
        <f>MIN(ROUNDDOWN((D36+E36)*I2,0)-D37,D23-D37)</f>
        <v>0</v>
      </c>
      <c r="F37" s="29">
        <f>MIN(ROUNDDOWN((D36+E36+F36)*I2,0)-D37-E37,D23-D37-E37)</f>
        <v>0</v>
      </c>
      <c r="G37" s="29">
        <f>MIN(ROUNDDOWN(SUM(D36:G36)*I2,0)-SUM(D37:F37),D23-SUM(D37:F37))</f>
        <v>0</v>
      </c>
      <c r="H37" s="28">
        <f>SUM(D37:G37)</f>
        <v>0</v>
      </c>
      <c r="I37" s="28">
        <f t="shared" si="4"/>
        <v>0</v>
      </c>
    </row>
    <row r="38" spans="2:16" ht="24.75" customHeight="1">
      <c r="B38" s="49" t="s">
        <v>34</v>
      </c>
      <c r="C38" s="45">
        <f t="shared" ref="C38:H38" si="7">SUM(C36:C37)</f>
        <v>0</v>
      </c>
      <c r="D38" s="28">
        <f t="shared" si="7"/>
        <v>0</v>
      </c>
      <c r="E38" s="28">
        <f t="shared" si="7"/>
        <v>0</v>
      </c>
      <c r="F38" s="28">
        <f t="shared" si="7"/>
        <v>0</v>
      </c>
      <c r="G38" s="28">
        <f t="shared" si="7"/>
        <v>0</v>
      </c>
      <c r="H38" s="28">
        <f t="shared" si="7"/>
        <v>0</v>
      </c>
      <c r="I38" s="28">
        <f t="shared" si="4"/>
        <v>0</v>
      </c>
    </row>
    <row r="39" spans="2:16" ht="13.5" customHeight="1">
      <c r="B39" s="47"/>
      <c r="C39" s="48"/>
      <c r="D39" s="48"/>
      <c r="E39" s="48"/>
      <c r="F39" s="48"/>
      <c r="G39" s="48"/>
      <c r="H39" s="48"/>
      <c r="I39" s="48"/>
    </row>
    <row r="40" spans="2:16" ht="13.5" customHeight="1">
      <c r="B40" s="30" t="s">
        <v>35</v>
      </c>
      <c r="C40" s="30"/>
    </row>
    <row r="41" spans="2:16" ht="13.5" customHeight="1">
      <c r="B41" s="30" t="s">
        <v>53</v>
      </c>
      <c r="C41" s="30"/>
    </row>
    <row r="42" spans="2:16" ht="13.5" customHeight="1">
      <c r="B42" s="39"/>
      <c r="C42" s="39"/>
      <c r="D42" s="15"/>
      <c r="E42" s="15"/>
      <c r="F42" s="15"/>
      <c r="G42" s="15"/>
      <c r="H42" s="15"/>
      <c r="I42" s="40" t="s">
        <v>75</v>
      </c>
      <c r="L42" s="26">
        <f>IF((D36*I2)&gt;D23,D23,D36*I2)</f>
        <v>0</v>
      </c>
      <c r="M42" s="26">
        <f>IF(((D36*I2)+(E36*I2))&gt;D23,D23-(D36*I2),E36*I2)</f>
        <v>0</v>
      </c>
      <c r="N42" s="26">
        <f>IF(((D36*I2)+(E36*I2)+(F36*I2))&gt;D23,D23-((D36*I2)+(E36*I2)),F36*I2)</f>
        <v>0</v>
      </c>
      <c r="O42" s="26">
        <f>IF(((D36*I2)+(E36*I2)+(F36*I2)+(G36*I2))&gt;D23,D23-((D36*I2)+(E36*I2)+(F36*I2)),G36*I2)</f>
        <v>0</v>
      </c>
      <c r="P42" s="26">
        <f>SUM(L42:O42)</f>
        <v>0</v>
      </c>
    </row>
    <row r="43" spans="2:16" ht="13.5" customHeight="1"/>
  </sheetData>
  <sheetProtection sheet="1" selectLockedCells="1"/>
  <mergeCells count="20">
    <mergeCell ref="B30:B31"/>
    <mergeCell ref="H30:H31"/>
    <mergeCell ref="I30:I31"/>
    <mergeCell ref="B26:F26"/>
    <mergeCell ref="C30:C31"/>
    <mergeCell ref="D6:G6"/>
    <mergeCell ref="E7:F7"/>
    <mergeCell ref="B19:D19"/>
    <mergeCell ref="L21:M21"/>
    <mergeCell ref="B28:E28"/>
    <mergeCell ref="B21:C21"/>
    <mergeCell ref="B22:C22"/>
    <mergeCell ref="B23:C23"/>
    <mergeCell ref="B24:C24"/>
    <mergeCell ref="G16:I16"/>
    <mergeCell ref="G11:I11"/>
    <mergeCell ref="G12:I12"/>
    <mergeCell ref="G13:I13"/>
    <mergeCell ref="G15:I15"/>
    <mergeCell ref="G14:I14"/>
  </mergeCells>
  <phoneticPr fontId="2"/>
  <dataValidations count="2">
    <dataValidation type="list" allowBlank="1" showInputMessage="1" showErrorMessage="1" sqref="WVL983076:WVO983076 IZ35:JC35 SV35:SY35 ACR35:ACU35 AMN35:AMQ35 AWJ35:AWM35 BGF35:BGI35 BQB35:BQE35 BZX35:CAA35 CJT35:CJW35 CTP35:CTS35 DDL35:DDO35 DNH35:DNK35 DXD35:DXG35 EGZ35:EHC35 EQV35:EQY35 FAR35:FAU35 FKN35:FKQ35 FUJ35:FUM35 GEF35:GEI35 GOB35:GOE35 GXX35:GYA35 HHT35:HHW35 HRP35:HRS35 IBL35:IBO35 ILH35:ILK35 IVD35:IVG35 JEZ35:JFC35 JOV35:JOY35 JYR35:JYU35 KIN35:KIQ35 KSJ35:KSM35 LCF35:LCI35 LMB35:LME35 LVX35:LWA35 MFT35:MFW35 MPP35:MPS35 MZL35:MZO35 NJH35:NJK35 NTD35:NTG35 OCZ35:ODC35 OMV35:OMY35 OWR35:OWU35 PGN35:PGQ35 PQJ35:PQM35 QAF35:QAI35 QKB35:QKE35 QTX35:QUA35 RDT35:RDW35 RNP35:RNS35 RXL35:RXO35 SHH35:SHK35 SRD35:SRG35 TAZ35:TBC35 TKV35:TKY35 TUR35:TUU35 UEN35:UEQ35 UOJ35:UOM35 UYF35:UYI35 VIB35:VIE35 VRX35:VSA35 WBT35:WBW35 WLP35:WLS35 WVL35:WVO35 D65568:G65568 IZ65572:JC65572 SV65572:SY65572 ACR65572:ACU65572 AMN65572:AMQ65572 AWJ65572:AWM65572 BGF65572:BGI65572 BQB65572:BQE65572 BZX65572:CAA65572 CJT65572:CJW65572 CTP65572:CTS65572 DDL65572:DDO65572 DNH65572:DNK65572 DXD65572:DXG65572 EGZ65572:EHC65572 EQV65572:EQY65572 FAR65572:FAU65572 FKN65572:FKQ65572 FUJ65572:FUM65572 GEF65572:GEI65572 GOB65572:GOE65572 GXX65572:GYA65572 HHT65572:HHW65572 HRP65572:HRS65572 IBL65572:IBO65572 ILH65572:ILK65572 IVD65572:IVG65572 JEZ65572:JFC65572 JOV65572:JOY65572 JYR65572:JYU65572 KIN65572:KIQ65572 KSJ65572:KSM65572 LCF65572:LCI65572 LMB65572:LME65572 LVX65572:LWA65572 MFT65572:MFW65572 MPP65572:MPS65572 MZL65572:MZO65572 NJH65572:NJK65572 NTD65572:NTG65572 OCZ65572:ODC65572 OMV65572:OMY65572 OWR65572:OWU65572 PGN65572:PGQ65572 PQJ65572:PQM65572 QAF65572:QAI65572 QKB65572:QKE65572 QTX65572:QUA65572 RDT65572:RDW65572 RNP65572:RNS65572 RXL65572:RXO65572 SHH65572:SHK65572 SRD65572:SRG65572 TAZ65572:TBC65572 TKV65572:TKY65572 TUR65572:TUU65572 UEN65572:UEQ65572 UOJ65572:UOM65572 UYF65572:UYI65572 VIB65572:VIE65572 VRX65572:VSA65572 WBT65572:WBW65572 WLP65572:WLS65572 WVL65572:WVO65572 D131104:G131104 IZ131108:JC131108 SV131108:SY131108 ACR131108:ACU131108 AMN131108:AMQ131108 AWJ131108:AWM131108 BGF131108:BGI131108 BQB131108:BQE131108 BZX131108:CAA131108 CJT131108:CJW131108 CTP131108:CTS131108 DDL131108:DDO131108 DNH131108:DNK131108 DXD131108:DXG131108 EGZ131108:EHC131108 EQV131108:EQY131108 FAR131108:FAU131108 FKN131108:FKQ131108 FUJ131108:FUM131108 GEF131108:GEI131108 GOB131108:GOE131108 GXX131108:GYA131108 HHT131108:HHW131108 HRP131108:HRS131108 IBL131108:IBO131108 ILH131108:ILK131108 IVD131108:IVG131108 JEZ131108:JFC131108 JOV131108:JOY131108 JYR131108:JYU131108 KIN131108:KIQ131108 KSJ131108:KSM131108 LCF131108:LCI131108 LMB131108:LME131108 LVX131108:LWA131108 MFT131108:MFW131108 MPP131108:MPS131108 MZL131108:MZO131108 NJH131108:NJK131108 NTD131108:NTG131108 OCZ131108:ODC131108 OMV131108:OMY131108 OWR131108:OWU131108 PGN131108:PGQ131108 PQJ131108:PQM131108 QAF131108:QAI131108 QKB131108:QKE131108 QTX131108:QUA131108 RDT131108:RDW131108 RNP131108:RNS131108 RXL131108:RXO131108 SHH131108:SHK131108 SRD131108:SRG131108 TAZ131108:TBC131108 TKV131108:TKY131108 TUR131108:TUU131108 UEN131108:UEQ131108 UOJ131108:UOM131108 UYF131108:UYI131108 VIB131108:VIE131108 VRX131108:VSA131108 WBT131108:WBW131108 WLP131108:WLS131108 WVL131108:WVO131108 D196640:G196640 IZ196644:JC196644 SV196644:SY196644 ACR196644:ACU196644 AMN196644:AMQ196644 AWJ196644:AWM196644 BGF196644:BGI196644 BQB196644:BQE196644 BZX196644:CAA196644 CJT196644:CJW196644 CTP196644:CTS196644 DDL196644:DDO196644 DNH196644:DNK196644 DXD196644:DXG196644 EGZ196644:EHC196644 EQV196644:EQY196644 FAR196644:FAU196644 FKN196644:FKQ196644 FUJ196644:FUM196644 GEF196644:GEI196644 GOB196644:GOE196644 GXX196644:GYA196644 HHT196644:HHW196644 HRP196644:HRS196644 IBL196644:IBO196644 ILH196644:ILK196644 IVD196644:IVG196644 JEZ196644:JFC196644 JOV196644:JOY196644 JYR196644:JYU196644 KIN196644:KIQ196644 KSJ196644:KSM196644 LCF196644:LCI196644 LMB196644:LME196644 LVX196644:LWA196644 MFT196644:MFW196644 MPP196644:MPS196644 MZL196644:MZO196644 NJH196644:NJK196644 NTD196644:NTG196644 OCZ196644:ODC196644 OMV196644:OMY196644 OWR196644:OWU196644 PGN196644:PGQ196644 PQJ196644:PQM196644 QAF196644:QAI196644 QKB196644:QKE196644 QTX196644:QUA196644 RDT196644:RDW196644 RNP196644:RNS196644 RXL196644:RXO196644 SHH196644:SHK196644 SRD196644:SRG196644 TAZ196644:TBC196644 TKV196644:TKY196644 TUR196644:TUU196644 UEN196644:UEQ196644 UOJ196644:UOM196644 UYF196644:UYI196644 VIB196644:VIE196644 VRX196644:VSA196644 WBT196644:WBW196644 WLP196644:WLS196644 WVL196644:WVO196644 D262176:G262176 IZ262180:JC262180 SV262180:SY262180 ACR262180:ACU262180 AMN262180:AMQ262180 AWJ262180:AWM262180 BGF262180:BGI262180 BQB262180:BQE262180 BZX262180:CAA262180 CJT262180:CJW262180 CTP262180:CTS262180 DDL262180:DDO262180 DNH262180:DNK262180 DXD262180:DXG262180 EGZ262180:EHC262180 EQV262180:EQY262180 FAR262180:FAU262180 FKN262180:FKQ262180 FUJ262180:FUM262180 GEF262180:GEI262180 GOB262180:GOE262180 GXX262180:GYA262180 HHT262180:HHW262180 HRP262180:HRS262180 IBL262180:IBO262180 ILH262180:ILK262180 IVD262180:IVG262180 JEZ262180:JFC262180 JOV262180:JOY262180 JYR262180:JYU262180 KIN262180:KIQ262180 KSJ262180:KSM262180 LCF262180:LCI262180 LMB262180:LME262180 LVX262180:LWA262180 MFT262180:MFW262180 MPP262180:MPS262180 MZL262180:MZO262180 NJH262180:NJK262180 NTD262180:NTG262180 OCZ262180:ODC262180 OMV262180:OMY262180 OWR262180:OWU262180 PGN262180:PGQ262180 PQJ262180:PQM262180 QAF262180:QAI262180 QKB262180:QKE262180 QTX262180:QUA262180 RDT262180:RDW262180 RNP262180:RNS262180 RXL262180:RXO262180 SHH262180:SHK262180 SRD262180:SRG262180 TAZ262180:TBC262180 TKV262180:TKY262180 TUR262180:TUU262180 UEN262180:UEQ262180 UOJ262180:UOM262180 UYF262180:UYI262180 VIB262180:VIE262180 VRX262180:VSA262180 WBT262180:WBW262180 WLP262180:WLS262180 WVL262180:WVO262180 D327712:G327712 IZ327716:JC327716 SV327716:SY327716 ACR327716:ACU327716 AMN327716:AMQ327716 AWJ327716:AWM327716 BGF327716:BGI327716 BQB327716:BQE327716 BZX327716:CAA327716 CJT327716:CJW327716 CTP327716:CTS327716 DDL327716:DDO327716 DNH327716:DNK327716 DXD327716:DXG327716 EGZ327716:EHC327716 EQV327716:EQY327716 FAR327716:FAU327716 FKN327716:FKQ327716 FUJ327716:FUM327716 GEF327716:GEI327716 GOB327716:GOE327716 GXX327716:GYA327716 HHT327716:HHW327716 HRP327716:HRS327716 IBL327716:IBO327716 ILH327716:ILK327716 IVD327716:IVG327716 JEZ327716:JFC327716 JOV327716:JOY327716 JYR327716:JYU327716 KIN327716:KIQ327716 KSJ327716:KSM327716 LCF327716:LCI327716 LMB327716:LME327716 LVX327716:LWA327716 MFT327716:MFW327716 MPP327716:MPS327716 MZL327716:MZO327716 NJH327716:NJK327716 NTD327716:NTG327716 OCZ327716:ODC327716 OMV327716:OMY327716 OWR327716:OWU327716 PGN327716:PGQ327716 PQJ327716:PQM327716 QAF327716:QAI327716 QKB327716:QKE327716 QTX327716:QUA327716 RDT327716:RDW327716 RNP327716:RNS327716 RXL327716:RXO327716 SHH327716:SHK327716 SRD327716:SRG327716 TAZ327716:TBC327716 TKV327716:TKY327716 TUR327716:TUU327716 UEN327716:UEQ327716 UOJ327716:UOM327716 UYF327716:UYI327716 VIB327716:VIE327716 VRX327716:VSA327716 WBT327716:WBW327716 WLP327716:WLS327716 WVL327716:WVO327716 D393248:G393248 IZ393252:JC393252 SV393252:SY393252 ACR393252:ACU393252 AMN393252:AMQ393252 AWJ393252:AWM393252 BGF393252:BGI393252 BQB393252:BQE393252 BZX393252:CAA393252 CJT393252:CJW393252 CTP393252:CTS393252 DDL393252:DDO393252 DNH393252:DNK393252 DXD393252:DXG393252 EGZ393252:EHC393252 EQV393252:EQY393252 FAR393252:FAU393252 FKN393252:FKQ393252 FUJ393252:FUM393252 GEF393252:GEI393252 GOB393252:GOE393252 GXX393252:GYA393252 HHT393252:HHW393252 HRP393252:HRS393252 IBL393252:IBO393252 ILH393252:ILK393252 IVD393252:IVG393252 JEZ393252:JFC393252 JOV393252:JOY393252 JYR393252:JYU393252 KIN393252:KIQ393252 KSJ393252:KSM393252 LCF393252:LCI393252 LMB393252:LME393252 LVX393252:LWA393252 MFT393252:MFW393252 MPP393252:MPS393252 MZL393252:MZO393252 NJH393252:NJK393252 NTD393252:NTG393252 OCZ393252:ODC393252 OMV393252:OMY393252 OWR393252:OWU393252 PGN393252:PGQ393252 PQJ393252:PQM393252 QAF393252:QAI393252 QKB393252:QKE393252 QTX393252:QUA393252 RDT393252:RDW393252 RNP393252:RNS393252 RXL393252:RXO393252 SHH393252:SHK393252 SRD393252:SRG393252 TAZ393252:TBC393252 TKV393252:TKY393252 TUR393252:TUU393252 UEN393252:UEQ393252 UOJ393252:UOM393252 UYF393252:UYI393252 VIB393252:VIE393252 VRX393252:VSA393252 WBT393252:WBW393252 WLP393252:WLS393252 WVL393252:WVO393252 D458784:G458784 IZ458788:JC458788 SV458788:SY458788 ACR458788:ACU458788 AMN458788:AMQ458788 AWJ458788:AWM458788 BGF458788:BGI458788 BQB458788:BQE458788 BZX458788:CAA458788 CJT458788:CJW458788 CTP458788:CTS458788 DDL458788:DDO458788 DNH458788:DNK458788 DXD458788:DXG458788 EGZ458788:EHC458788 EQV458788:EQY458788 FAR458788:FAU458788 FKN458788:FKQ458788 FUJ458788:FUM458788 GEF458788:GEI458788 GOB458788:GOE458788 GXX458788:GYA458788 HHT458788:HHW458788 HRP458788:HRS458788 IBL458788:IBO458788 ILH458788:ILK458788 IVD458788:IVG458788 JEZ458788:JFC458788 JOV458788:JOY458788 JYR458788:JYU458788 KIN458788:KIQ458788 KSJ458788:KSM458788 LCF458788:LCI458788 LMB458788:LME458788 LVX458788:LWA458788 MFT458788:MFW458788 MPP458788:MPS458788 MZL458788:MZO458788 NJH458788:NJK458788 NTD458788:NTG458788 OCZ458788:ODC458788 OMV458788:OMY458788 OWR458788:OWU458788 PGN458788:PGQ458788 PQJ458788:PQM458788 QAF458788:QAI458788 QKB458788:QKE458788 QTX458788:QUA458788 RDT458788:RDW458788 RNP458788:RNS458788 RXL458788:RXO458788 SHH458788:SHK458788 SRD458788:SRG458788 TAZ458788:TBC458788 TKV458788:TKY458788 TUR458788:TUU458788 UEN458788:UEQ458788 UOJ458788:UOM458788 UYF458788:UYI458788 VIB458788:VIE458788 VRX458788:VSA458788 WBT458788:WBW458788 WLP458788:WLS458788 WVL458788:WVO458788 D524320:G524320 IZ524324:JC524324 SV524324:SY524324 ACR524324:ACU524324 AMN524324:AMQ524324 AWJ524324:AWM524324 BGF524324:BGI524324 BQB524324:BQE524324 BZX524324:CAA524324 CJT524324:CJW524324 CTP524324:CTS524324 DDL524324:DDO524324 DNH524324:DNK524324 DXD524324:DXG524324 EGZ524324:EHC524324 EQV524324:EQY524324 FAR524324:FAU524324 FKN524324:FKQ524324 FUJ524324:FUM524324 GEF524324:GEI524324 GOB524324:GOE524324 GXX524324:GYA524324 HHT524324:HHW524324 HRP524324:HRS524324 IBL524324:IBO524324 ILH524324:ILK524324 IVD524324:IVG524324 JEZ524324:JFC524324 JOV524324:JOY524324 JYR524324:JYU524324 KIN524324:KIQ524324 KSJ524324:KSM524324 LCF524324:LCI524324 LMB524324:LME524324 LVX524324:LWA524324 MFT524324:MFW524324 MPP524324:MPS524324 MZL524324:MZO524324 NJH524324:NJK524324 NTD524324:NTG524324 OCZ524324:ODC524324 OMV524324:OMY524324 OWR524324:OWU524324 PGN524324:PGQ524324 PQJ524324:PQM524324 QAF524324:QAI524324 QKB524324:QKE524324 QTX524324:QUA524324 RDT524324:RDW524324 RNP524324:RNS524324 RXL524324:RXO524324 SHH524324:SHK524324 SRD524324:SRG524324 TAZ524324:TBC524324 TKV524324:TKY524324 TUR524324:TUU524324 UEN524324:UEQ524324 UOJ524324:UOM524324 UYF524324:UYI524324 VIB524324:VIE524324 VRX524324:VSA524324 WBT524324:WBW524324 WLP524324:WLS524324 WVL524324:WVO524324 D589856:G589856 IZ589860:JC589860 SV589860:SY589860 ACR589860:ACU589860 AMN589860:AMQ589860 AWJ589860:AWM589860 BGF589860:BGI589860 BQB589860:BQE589860 BZX589860:CAA589860 CJT589860:CJW589860 CTP589860:CTS589860 DDL589860:DDO589860 DNH589860:DNK589860 DXD589860:DXG589860 EGZ589860:EHC589860 EQV589860:EQY589860 FAR589860:FAU589860 FKN589860:FKQ589860 FUJ589860:FUM589860 GEF589860:GEI589860 GOB589860:GOE589860 GXX589860:GYA589860 HHT589860:HHW589860 HRP589860:HRS589860 IBL589860:IBO589860 ILH589860:ILK589860 IVD589860:IVG589860 JEZ589860:JFC589860 JOV589860:JOY589860 JYR589860:JYU589860 KIN589860:KIQ589860 KSJ589860:KSM589860 LCF589860:LCI589860 LMB589860:LME589860 LVX589860:LWA589860 MFT589860:MFW589860 MPP589860:MPS589860 MZL589860:MZO589860 NJH589860:NJK589860 NTD589860:NTG589860 OCZ589860:ODC589860 OMV589860:OMY589860 OWR589860:OWU589860 PGN589860:PGQ589860 PQJ589860:PQM589860 QAF589860:QAI589860 QKB589860:QKE589860 QTX589860:QUA589860 RDT589860:RDW589860 RNP589860:RNS589860 RXL589860:RXO589860 SHH589860:SHK589860 SRD589860:SRG589860 TAZ589860:TBC589860 TKV589860:TKY589860 TUR589860:TUU589860 UEN589860:UEQ589860 UOJ589860:UOM589860 UYF589860:UYI589860 VIB589860:VIE589860 VRX589860:VSA589860 WBT589860:WBW589860 WLP589860:WLS589860 WVL589860:WVO589860 D655392:G655392 IZ655396:JC655396 SV655396:SY655396 ACR655396:ACU655396 AMN655396:AMQ655396 AWJ655396:AWM655396 BGF655396:BGI655396 BQB655396:BQE655396 BZX655396:CAA655396 CJT655396:CJW655396 CTP655396:CTS655396 DDL655396:DDO655396 DNH655396:DNK655396 DXD655396:DXG655396 EGZ655396:EHC655396 EQV655396:EQY655396 FAR655396:FAU655396 FKN655396:FKQ655396 FUJ655396:FUM655396 GEF655396:GEI655396 GOB655396:GOE655396 GXX655396:GYA655396 HHT655396:HHW655396 HRP655396:HRS655396 IBL655396:IBO655396 ILH655396:ILK655396 IVD655396:IVG655396 JEZ655396:JFC655396 JOV655396:JOY655396 JYR655396:JYU655396 KIN655396:KIQ655396 KSJ655396:KSM655396 LCF655396:LCI655396 LMB655396:LME655396 LVX655396:LWA655396 MFT655396:MFW655396 MPP655396:MPS655396 MZL655396:MZO655396 NJH655396:NJK655396 NTD655396:NTG655396 OCZ655396:ODC655396 OMV655396:OMY655396 OWR655396:OWU655396 PGN655396:PGQ655396 PQJ655396:PQM655396 QAF655396:QAI655396 QKB655396:QKE655396 QTX655396:QUA655396 RDT655396:RDW655396 RNP655396:RNS655396 RXL655396:RXO655396 SHH655396:SHK655396 SRD655396:SRG655396 TAZ655396:TBC655396 TKV655396:TKY655396 TUR655396:TUU655396 UEN655396:UEQ655396 UOJ655396:UOM655396 UYF655396:UYI655396 VIB655396:VIE655396 VRX655396:VSA655396 WBT655396:WBW655396 WLP655396:WLS655396 WVL655396:WVO655396 D720928:G720928 IZ720932:JC720932 SV720932:SY720932 ACR720932:ACU720932 AMN720932:AMQ720932 AWJ720932:AWM720932 BGF720932:BGI720932 BQB720932:BQE720932 BZX720932:CAA720932 CJT720932:CJW720932 CTP720932:CTS720932 DDL720932:DDO720932 DNH720932:DNK720932 DXD720932:DXG720932 EGZ720932:EHC720932 EQV720932:EQY720932 FAR720932:FAU720932 FKN720932:FKQ720932 FUJ720932:FUM720932 GEF720932:GEI720932 GOB720932:GOE720932 GXX720932:GYA720932 HHT720932:HHW720932 HRP720932:HRS720932 IBL720932:IBO720932 ILH720932:ILK720932 IVD720932:IVG720932 JEZ720932:JFC720932 JOV720932:JOY720932 JYR720932:JYU720932 KIN720932:KIQ720932 KSJ720932:KSM720932 LCF720932:LCI720932 LMB720932:LME720932 LVX720932:LWA720932 MFT720932:MFW720932 MPP720932:MPS720932 MZL720932:MZO720932 NJH720932:NJK720932 NTD720932:NTG720932 OCZ720932:ODC720932 OMV720932:OMY720932 OWR720932:OWU720932 PGN720932:PGQ720932 PQJ720932:PQM720932 QAF720932:QAI720932 QKB720932:QKE720932 QTX720932:QUA720932 RDT720932:RDW720932 RNP720932:RNS720932 RXL720932:RXO720932 SHH720932:SHK720932 SRD720932:SRG720932 TAZ720932:TBC720932 TKV720932:TKY720932 TUR720932:TUU720932 UEN720932:UEQ720932 UOJ720932:UOM720932 UYF720932:UYI720932 VIB720932:VIE720932 VRX720932:VSA720932 WBT720932:WBW720932 WLP720932:WLS720932 WVL720932:WVO720932 D786464:G786464 IZ786468:JC786468 SV786468:SY786468 ACR786468:ACU786468 AMN786468:AMQ786468 AWJ786468:AWM786468 BGF786468:BGI786468 BQB786468:BQE786468 BZX786468:CAA786468 CJT786468:CJW786468 CTP786468:CTS786468 DDL786468:DDO786468 DNH786468:DNK786468 DXD786468:DXG786468 EGZ786468:EHC786468 EQV786468:EQY786468 FAR786468:FAU786468 FKN786468:FKQ786468 FUJ786468:FUM786468 GEF786468:GEI786468 GOB786468:GOE786468 GXX786468:GYA786468 HHT786468:HHW786468 HRP786468:HRS786468 IBL786468:IBO786468 ILH786468:ILK786468 IVD786468:IVG786468 JEZ786468:JFC786468 JOV786468:JOY786468 JYR786468:JYU786468 KIN786468:KIQ786468 KSJ786468:KSM786468 LCF786468:LCI786468 LMB786468:LME786468 LVX786468:LWA786468 MFT786468:MFW786468 MPP786468:MPS786468 MZL786468:MZO786468 NJH786468:NJK786468 NTD786468:NTG786468 OCZ786468:ODC786468 OMV786468:OMY786468 OWR786468:OWU786468 PGN786468:PGQ786468 PQJ786468:PQM786468 QAF786468:QAI786468 QKB786468:QKE786468 QTX786468:QUA786468 RDT786468:RDW786468 RNP786468:RNS786468 RXL786468:RXO786468 SHH786468:SHK786468 SRD786468:SRG786468 TAZ786468:TBC786468 TKV786468:TKY786468 TUR786468:TUU786468 UEN786468:UEQ786468 UOJ786468:UOM786468 UYF786468:UYI786468 VIB786468:VIE786468 VRX786468:VSA786468 WBT786468:WBW786468 WLP786468:WLS786468 WVL786468:WVO786468 D852000:G852000 IZ852004:JC852004 SV852004:SY852004 ACR852004:ACU852004 AMN852004:AMQ852004 AWJ852004:AWM852004 BGF852004:BGI852004 BQB852004:BQE852004 BZX852004:CAA852004 CJT852004:CJW852004 CTP852004:CTS852004 DDL852004:DDO852004 DNH852004:DNK852004 DXD852004:DXG852004 EGZ852004:EHC852004 EQV852004:EQY852004 FAR852004:FAU852004 FKN852004:FKQ852004 FUJ852004:FUM852004 GEF852004:GEI852004 GOB852004:GOE852004 GXX852004:GYA852004 HHT852004:HHW852004 HRP852004:HRS852004 IBL852004:IBO852004 ILH852004:ILK852004 IVD852004:IVG852004 JEZ852004:JFC852004 JOV852004:JOY852004 JYR852004:JYU852004 KIN852004:KIQ852004 KSJ852004:KSM852004 LCF852004:LCI852004 LMB852004:LME852004 LVX852004:LWA852004 MFT852004:MFW852004 MPP852004:MPS852004 MZL852004:MZO852004 NJH852004:NJK852004 NTD852004:NTG852004 OCZ852004:ODC852004 OMV852004:OMY852004 OWR852004:OWU852004 PGN852004:PGQ852004 PQJ852004:PQM852004 QAF852004:QAI852004 QKB852004:QKE852004 QTX852004:QUA852004 RDT852004:RDW852004 RNP852004:RNS852004 RXL852004:RXO852004 SHH852004:SHK852004 SRD852004:SRG852004 TAZ852004:TBC852004 TKV852004:TKY852004 TUR852004:TUU852004 UEN852004:UEQ852004 UOJ852004:UOM852004 UYF852004:UYI852004 VIB852004:VIE852004 VRX852004:VSA852004 WBT852004:WBW852004 WLP852004:WLS852004 WVL852004:WVO852004 D917536:G917536 IZ917540:JC917540 SV917540:SY917540 ACR917540:ACU917540 AMN917540:AMQ917540 AWJ917540:AWM917540 BGF917540:BGI917540 BQB917540:BQE917540 BZX917540:CAA917540 CJT917540:CJW917540 CTP917540:CTS917540 DDL917540:DDO917540 DNH917540:DNK917540 DXD917540:DXG917540 EGZ917540:EHC917540 EQV917540:EQY917540 FAR917540:FAU917540 FKN917540:FKQ917540 FUJ917540:FUM917540 GEF917540:GEI917540 GOB917540:GOE917540 GXX917540:GYA917540 HHT917540:HHW917540 HRP917540:HRS917540 IBL917540:IBO917540 ILH917540:ILK917540 IVD917540:IVG917540 JEZ917540:JFC917540 JOV917540:JOY917540 JYR917540:JYU917540 KIN917540:KIQ917540 KSJ917540:KSM917540 LCF917540:LCI917540 LMB917540:LME917540 LVX917540:LWA917540 MFT917540:MFW917540 MPP917540:MPS917540 MZL917540:MZO917540 NJH917540:NJK917540 NTD917540:NTG917540 OCZ917540:ODC917540 OMV917540:OMY917540 OWR917540:OWU917540 PGN917540:PGQ917540 PQJ917540:PQM917540 QAF917540:QAI917540 QKB917540:QKE917540 QTX917540:QUA917540 RDT917540:RDW917540 RNP917540:RNS917540 RXL917540:RXO917540 SHH917540:SHK917540 SRD917540:SRG917540 TAZ917540:TBC917540 TKV917540:TKY917540 TUR917540:TUU917540 UEN917540:UEQ917540 UOJ917540:UOM917540 UYF917540:UYI917540 VIB917540:VIE917540 VRX917540:VSA917540 WBT917540:WBW917540 WLP917540:WLS917540 WVL917540:WVO917540 D983072:G983072 IZ983076:JC983076 SV983076:SY983076 ACR983076:ACU983076 AMN983076:AMQ983076 AWJ983076:AWM983076 BGF983076:BGI983076 BQB983076:BQE983076 BZX983076:CAA983076 CJT983076:CJW983076 CTP983076:CTS983076 DDL983076:DDO983076 DNH983076:DNK983076 DXD983076:DXG983076 EGZ983076:EHC983076 EQV983076:EQY983076 FAR983076:FAU983076 FKN983076:FKQ983076 FUJ983076:FUM983076 GEF983076:GEI983076 GOB983076:GOE983076 GXX983076:GYA983076 HHT983076:HHW983076 HRP983076:HRS983076 IBL983076:IBO983076 ILH983076:ILK983076 IVD983076:IVG983076 JEZ983076:JFC983076 JOV983076:JOY983076 JYR983076:JYU983076 KIN983076:KIQ983076 KSJ983076:KSM983076 LCF983076:LCI983076 LMB983076:LME983076 LVX983076:LWA983076 MFT983076:MFW983076 MPP983076:MPS983076 MZL983076:MZO983076 NJH983076:NJK983076 NTD983076:NTG983076 OCZ983076:ODC983076 OMV983076:OMY983076 OWR983076:OWU983076 PGN983076:PGQ983076 PQJ983076:PQM983076 QAF983076:QAI983076 QKB983076:QKE983076 QTX983076:QUA983076 RDT983076:RDW983076 RNP983076:RNS983076 RXL983076:RXO983076 SHH983076:SHK983076 SRD983076:SRG983076 TAZ983076:TBC983076 TKV983076:TKY983076 TUR983076:TUU983076 UEN983076:UEQ983076 UOJ983076:UOM983076 UYF983076:UYI983076 VIB983076:VIE983076 VRX983076:VSA983076 WBT983076:WBW983076 WLP983076:WLS983076" xr:uid="{00000000-0002-0000-0000-000000000000}">
      <formula1>"支出予定額,支出済額"</formula1>
    </dataValidation>
    <dataValidation type="list" allowBlank="1" showInputMessage="1" showErrorMessage="1" sqref="E7:F7" xr:uid="{F3296F79-A2C9-43E3-ABAD-5640ACDA4A11}">
      <formula1>"選択してください。,第1四半期分,第2四半期分,第3四半期分,第4四半期分"</formula1>
    </dataValidation>
  </dataValidations>
  <pageMargins left="0.59055118110236227" right="0.59055118110236227" top="0.78740157480314965" bottom="0.78740157480314965" header="0.51181102362204722" footer="0.51181102362204722"/>
  <pageSetup paperSize="9" scale="85" orientation="portrait" cellComments="asDisplayed" r:id="rId1"/>
  <headerFooter alignWithMargins="0">
    <oddFooter>&amp;R(201910)</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64966-A535-4E31-9528-8422C434DFED}">
  <dimension ref="A1:Y46"/>
  <sheetViews>
    <sheetView view="pageBreakPreview" zoomScaleNormal="100" zoomScaleSheetLayoutView="100" workbookViewId="0">
      <selection activeCell="B2" sqref="B2"/>
    </sheetView>
  </sheetViews>
  <sheetFormatPr defaultRowHeight="13"/>
  <cols>
    <col min="1" max="1" width="0.6328125" style="24" customWidth="1"/>
    <col min="2" max="9" width="13.26953125" style="24" customWidth="1"/>
    <col min="10" max="10" width="0.90625" style="24" customWidth="1"/>
    <col min="11" max="11" width="13.26953125" style="24" customWidth="1"/>
    <col min="12" max="16" width="9" style="24" hidden="1" customWidth="1"/>
    <col min="17" max="25" width="9" style="24"/>
    <col min="26" max="26" width="0.6328125" style="24" customWidth="1"/>
    <col min="27" max="257" width="9" style="24"/>
    <col min="258" max="258" width="3.08984375" style="24" customWidth="1"/>
    <col min="259" max="259" width="15" style="24" customWidth="1"/>
    <col min="260" max="265" width="13.26953125" style="24" customWidth="1"/>
    <col min="266" max="266" width="3.08984375" style="24" customWidth="1"/>
    <col min="267" max="267" width="13.26953125" style="24" customWidth="1"/>
    <col min="268" max="513" width="9" style="24"/>
    <col min="514" max="514" width="3.08984375" style="24" customWidth="1"/>
    <col min="515" max="515" width="15" style="24" customWidth="1"/>
    <col min="516" max="521" width="13.26953125" style="24" customWidth="1"/>
    <col min="522" max="522" width="3.08984375" style="24" customWidth="1"/>
    <col min="523" max="523" width="13.26953125" style="24" customWidth="1"/>
    <col min="524" max="769" width="9" style="24"/>
    <col min="770" max="770" width="3.08984375" style="24" customWidth="1"/>
    <col min="771" max="771" width="15" style="24" customWidth="1"/>
    <col min="772" max="777" width="13.26953125" style="24" customWidth="1"/>
    <col min="778" max="778" width="3.08984375" style="24" customWidth="1"/>
    <col min="779" max="779" width="13.26953125" style="24" customWidth="1"/>
    <col min="780" max="1025" width="9" style="24"/>
    <col min="1026" max="1026" width="3.08984375" style="24" customWidth="1"/>
    <col min="1027" max="1027" width="15" style="24" customWidth="1"/>
    <col min="1028" max="1033" width="13.26953125" style="24" customWidth="1"/>
    <col min="1034" max="1034" width="3.08984375" style="24" customWidth="1"/>
    <col min="1035" max="1035" width="13.26953125" style="24" customWidth="1"/>
    <col min="1036" max="1281" width="9" style="24"/>
    <col min="1282" max="1282" width="3.08984375" style="24" customWidth="1"/>
    <col min="1283" max="1283" width="15" style="24" customWidth="1"/>
    <col min="1284" max="1289" width="13.26953125" style="24" customWidth="1"/>
    <col min="1290" max="1290" width="3.08984375" style="24" customWidth="1"/>
    <col min="1291" max="1291" width="13.26953125" style="24" customWidth="1"/>
    <col min="1292" max="1537" width="9" style="24"/>
    <col min="1538" max="1538" width="3.08984375" style="24" customWidth="1"/>
    <col min="1539" max="1539" width="15" style="24" customWidth="1"/>
    <col min="1540" max="1545" width="13.26953125" style="24" customWidth="1"/>
    <col min="1546" max="1546" width="3.08984375" style="24" customWidth="1"/>
    <col min="1547" max="1547" width="13.26953125" style="24" customWidth="1"/>
    <col min="1548" max="1793" width="9" style="24"/>
    <col min="1794" max="1794" width="3.08984375" style="24" customWidth="1"/>
    <col min="1795" max="1795" width="15" style="24" customWidth="1"/>
    <col min="1796" max="1801" width="13.26953125" style="24" customWidth="1"/>
    <col min="1802" max="1802" width="3.08984375" style="24" customWidth="1"/>
    <col min="1803" max="1803" width="13.26953125" style="24" customWidth="1"/>
    <col min="1804" max="2049" width="9" style="24"/>
    <col min="2050" max="2050" width="3.08984375" style="24" customWidth="1"/>
    <col min="2051" max="2051" width="15" style="24" customWidth="1"/>
    <col min="2052" max="2057" width="13.26953125" style="24" customWidth="1"/>
    <col min="2058" max="2058" width="3.08984375" style="24" customWidth="1"/>
    <col min="2059" max="2059" width="13.26953125" style="24" customWidth="1"/>
    <col min="2060" max="2305" width="9" style="24"/>
    <col min="2306" max="2306" width="3.08984375" style="24" customWidth="1"/>
    <col min="2307" max="2307" width="15" style="24" customWidth="1"/>
    <col min="2308" max="2313" width="13.26953125" style="24" customWidth="1"/>
    <col min="2314" max="2314" width="3.08984375" style="24" customWidth="1"/>
    <col min="2315" max="2315" width="13.26953125" style="24" customWidth="1"/>
    <col min="2316" max="2561" width="9" style="24"/>
    <col min="2562" max="2562" width="3.08984375" style="24" customWidth="1"/>
    <col min="2563" max="2563" width="15" style="24" customWidth="1"/>
    <col min="2564" max="2569" width="13.26953125" style="24" customWidth="1"/>
    <col min="2570" max="2570" width="3.08984375" style="24" customWidth="1"/>
    <col min="2571" max="2571" width="13.26953125" style="24" customWidth="1"/>
    <col min="2572" max="2817" width="9" style="24"/>
    <col min="2818" max="2818" width="3.08984375" style="24" customWidth="1"/>
    <col min="2819" max="2819" width="15" style="24" customWidth="1"/>
    <col min="2820" max="2825" width="13.26953125" style="24" customWidth="1"/>
    <col min="2826" max="2826" width="3.08984375" style="24" customWidth="1"/>
    <col min="2827" max="2827" width="13.26953125" style="24" customWidth="1"/>
    <col min="2828" max="3073" width="9" style="24"/>
    <col min="3074" max="3074" width="3.08984375" style="24" customWidth="1"/>
    <col min="3075" max="3075" width="15" style="24" customWidth="1"/>
    <col min="3076" max="3081" width="13.26953125" style="24" customWidth="1"/>
    <col min="3082" max="3082" width="3.08984375" style="24" customWidth="1"/>
    <col min="3083" max="3083" width="13.26953125" style="24" customWidth="1"/>
    <col min="3084" max="3329" width="9" style="24"/>
    <col min="3330" max="3330" width="3.08984375" style="24" customWidth="1"/>
    <col min="3331" max="3331" width="15" style="24" customWidth="1"/>
    <col min="3332" max="3337" width="13.26953125" style="24" customWidth="1"/>
    <col min="3338" max="3338" width="3.08984375" style="24" customWidth="1"/>
    <col min="3339" max="3339" width="13.26953125" style="24" customWidth="1"/>
    <col min="3340" max="3585" width="9" style="24"/>
    <col min="3586" max="3586" width="3.08984375" style="24" customWidth="1"/>
    <col min="3587" max="3587" width="15" style="24" customWidth="1"/>
    <col min="3588" max="3593" width="13.26953125" style="24" customWidth="1"/>
    <col min="3594" max="3594" width="3.08984375" style="24" customWidth="1"/>
    <col min="3595" max="3595" width="13.26953125" style="24" customWidth="1"/>
    <col min="3596" max="3841" width="9" style="24"/>
    <col min="3842" max="3842" width="3.08984375" style="24" customWidth="1"/>
    <col min="3843" max="3843" width="15" style="24" customWidth="1"/>
    <col min="3844" max="3849" width="13.26953125" style="24" customWidth="1"/>
    <col min="3850" max="3850" width="3.08984375" style="24" customWidth="1"/>
    <col min="3851" max="3851" width="13.26953125" style="24" customWidth="1"/>
    <col min="3852" max="4097" width="9" style="24"/>
    <col min="4098" max="4098" width="3.08984375" style="24" customWidth="1"/>
    <col min="4099" max="4099" width="15" style="24" customWidth="1"/>
    <col min="4100" max="4105" width="13.26953125" style="24" customWidth="1"/>
    <col min="4106" max="4106" width="3.08984375" style="24" customWidth="1"/>
    <col min="4107" max="4107" width="13.26953125" style="24" customWidth="1"/>
    <col min="4108" max="4353" width="9" style="24"/>
    <col min="4354" max="4354" width="3.08984375" style="24" customWidth="1"/>
    <col min="4355" max="4355" width="15" style="24" customWidth="1"/>
    <col min="4356" max="4361" width="13.26953125" style="24" customWidth="1"/>
    <col min="4362" max="4362" width="3.08984375" style="24" customWidth="1"/>
    <col min="4363" max="4363" width="13.26953125" style="24" customWidth="1"/>
    <col min="4364" max="4609" width="9" style="24"/>
    <col min="4610" max="4610" width="3.08984375" style="24" customWidth="1"/>
    <col min="4611" max="4611" width="15" style="24" customWidth="1"/>
    <col min="4612" max="4617" width="13.26953125" style="24" customWidth="1"/>
    <col min="4618" max="4618" width="3.08984375" style="24" customWidth="1"/>
    <col min="4619" max="4619" width="13.26953125" style="24" customWidth="1"/>
    <col min="4620" max="4865" width="9" style="24"/>
    <col min="4866" max="4866" width="3.08984375" style="24" customWidth="1"/>
    <col min="4867" max="4867" width="15" style="24" customWidth="1"/>
    <col min="4868" max="4873" width="13.26953125" style="24" customWidth="1"/>
    <col min="4874" max="4874" width="3.08984375" style="24" customWidth="1"/>
    <col min="4875" max="4875" width="13.26953125" style="24" customWidth="1"/>
    <col min="4876" max="5121" width="9" style="24"/>
    <col min="5122" max="5122" width="3.08984375" style="24" customWidth="1"/>
    <col min="5123" max="5123" width="15" style="24" customWidth="1"/>
    <col min="5124" max="5129" width="13.26953125" style="24" customWidth="1"/>
    <col min="5130" max="5130" width="3.08984375" style="24" customWidth="1"/>
    <col min="5131" max="5131" width="13.26953125" style="24" customWidth="1"/>
    <col min="5132" max="5377" width="9" style="24"/>
    <col min="5378" max="5378" width="3.08984375" style="24" customWidth="1"/>
    <col min="5379" max="5379" width="15" style="24" customWidth="1"/>
    <col min="5380" max="5385" width="13.26953125" style="24" customWidth="1"/>
    <col min="5386" max="5386" width="3.08984375" style="24" customWidth="1"/>
    <col min="5387" max="5387" width="13.26953125" style="24" customWidth="1"/>
    <col min="5388" max="5633" width="9" style="24"/>
    <col min="5634" max="5634" width="3.08984375" style="24" customWidth="1"/>
    <col min="5635" max="5635" width="15" style="24" customWidth="1"/>
    <col min="5636" max="5641" width="13.26953125" style="24" customWidth="1"/>
    <col min="5642" max="5642" width="3.08984375" style="24" customWidth="1"/>
    <col min="5643" max="5643" width="13.26953125" style="24" customWidth="1"/>
    <col min="5644" max="5889" width="9" style="24"/>
    <col min="5890" max="5890" width="3.08984375" style="24" customWidth="1"/>
    <col min="5891" max="5891" width="15" style="24" customWidth="1"/>
    <col min="5892" max="5897" width="13.26953125" style="24" customWidth="1"/>
    <col min="5898" max="5898" width="3.08984375" style="24" customWidth="1"/>
    <col min="5899" max="5899" width="13.26953125" style="24" customWidth="1"/>
    <col min="5900" max="6145" width="9" style="24"/>
    <col min="6146" max="6146" width="3.08984375" style="24" customWidth="1"/>
    <col min="6147" max="6147" width="15" style="24" customWidth="1"/>
    <col min="6148" max="6153" width="13.26953125" style="24" customWidth="1"/>
    <col min="6154" max="6154" width="3.08984375" style="24" customWidth="1"/>
    <col min="6155" max="6155" width="13.26953125" style="24" customWidth="1"/>
    <col min="6156" max="6401" width="9" style="24"/>
    <col min="6402" max="6402" width="3.08984375" style="24" customWidth="1"/>
    <col min="6403" max="6403" width="15" style="24" customWidth="1"/>
    <col min="6404" max="6409" width="13.26953125" style="24" customWidth="1"/>
    <col min="6410" max="6410" width="3.08984375" style="24" customWidth="1"/>
    <col min="6411" max="6411" width="13.26953125" style="24" customWidth="1"/>
    <col min="6412" max="6657" width="9" style="24"/>
    <col min="6658" max="6658" width="3.08984375" style="24" customWidth="1"/>
    <col min="6659" max="6659" width="15" style="24" customWidth="1"/>
    <col min="6660" max="6665" width="13.26953125" style="24" customWidth="1"/>
    <col min="6666" max="6666" width="3.08984375" style="24" customWidth="1"/>
    <col min="6667" max="6667" width="13.26953125" style="24" customWidth="1"/>
    <col min="6668" max="6913" width="9" style="24"/>
    <col min="6914" max="6914" width="3.08984375" style="24" customWidth="1"/>
    <col min="6915" max="6915" width="15" style="24" customWidth="1"/>
    <col min="6916" max="6921" width="13.26953125" style="24" customWidth="1"/>
    <col min="6922" max="6922" width="3.08984375" style="24" customWidth="1"/>
    <col min="6923" max="6923" width="13.26953125" style="24" customWidth="1"/>
    <col min="6924" max="7169" width="9" style="24"/>
    <col min="7170" max="7170" width="3.08984375" style="24" customWidth="1"/>
    <col min="7171" max="7171" width="15" style="24" customWidth="1"/>
    <col min="7172" max="7177" width="13.26953125" style="24" customWidth="1"/>
    <col min="7178" max="7178" width="3.08984375" style="24" customWidth="1"/>
    <col min="7179" max="7179" width="13.26953125" style="24" customWidth="1"/>
    <col min="7180" max="7425" width="9" style="24"/>
    <col min="7426" max="7426" width="3.08984375" style="24" customWidth="1"/>
    <col min="7427" max="7427" width="15" style="24" customWidth="1"/>
    <col min="7428" max="7433" width="13.26953125" style="24" customWidth="1"/>
    <col min="7434" max="7434" width="3.08984375" style="24" customWidth="1"/>
    <col min="7435" max="7435" width="13.26953125" style="24" customWidth="1"/>
    <col min="7436" max="7681" width="9" style="24"/>
    <col min="7682" max="7682" width="3.08984375" style="24" customWidth="1"/>
    <col min="7683" max="7683" width="15" style="24" customWidth="1"/>
    <col min="7684" max="7689" width="13.26953125" style="24" customWidth="1"/>
    <col min="7690" max="7690" width="3.08984375" style="24" customWidth="1"/>
    <col min="7691" max="7691" width="13.26953125" style="24" customWidth="1"/>
    <col min="7692" max="7937" width="9" style="24"/>
    <col min="7938" max="7938" width="3.08984375" style="24" customWidth="1"/>
    <col min="7939" max="7939" width="15" style="24" customWidth="1"/>
    <col min="7940" max="7945" width="13.26953125" style="24" customWidth="1"/>
    <col min="7946" max="7946" width="3.08984375" style="24" customWidth="1"/>
    <col min="7947" max="7947" width="13.26953125" style="24" customWidth="1"/>
    <col min="7948" max="8193" width="9" style="24"/>
    <col min="8194" max="8194" width="3.08984375" style="24" customWidth="1"/>
    <col min="8195" max="8195" width="15" style="24" customWidth="1"/>
    <col min="8196" max="8201" width="13.26953125" style="24" customWidth="1"/>
    <col min="8202" max="8202" width="3.08984375" style="24" customWidth="1"/>
    <col min="8203" max="8203" width="13.26953125" style="24" customWidth="1"/>
    <col min="8204" max="8449" width="9" style="24"/>
    <col min="8450" max="8450" width="3.08984375" style="24" customWidth="1"/>
    <col min="8451" max="8451" width="15" style="24" customWidth="1"/>
    <col min="8452" max="8457" width="13.26953125" style="24" customWidth="1"/>
    <col min="8458" max="8458" width="3.08984375" style="24" customWidth="1"/>
    <col min="8459" max="8459" width="13.26953125" style="24" customWidth="1"/>
    <col min="8460" max="8705" width="9" style="24"/>
    <col min="8706" max="8706" width="3.08984375" style="24" customWidth="1"/>
    <col min="8707" max="8707" width="15" style="24" customWidth="1"/>
    <col min="8708" max="8713" width="13.26953125" style="24" customWidth="1"/>
    <col min="8714" max="8714" width="3.08984375" style="24" customWidth="1"/>
    <col min="8715" max="8715" width="13.26953125" style="24" customWidth="1"/>
    <col min="8716" max="8961" width="9" style="24"/>
    <col min="8962" max="8962" width="3.08984375" style="24" customWidth="1"/>
    <col min="8963" max="8963" width="15" style="24" customWidth="1"/>
    <col min="8964" max="8969" width="13.26953125" style="24" customWidth="1"/>
    <col min="8970" max="8970" width="3.08984375" style="24" customWidth="1"/>
    <col min="8971" max="8971" width="13.26953125" style="24" customWidth="1"/>
    <col min="8972" max="9217" width="9" style="24"/>
    <col min="9218" max="9218" width="3.08984375" style="24" customWidth="1"/>
    <col min="9219" max="9219" width="15" style="24" customWidth="1"/>
    <col min="9220" max="9225" width="13.26953125" style="24" customWidth="1"/>
    <col min="9226" max="9226" width="3.08984375" style="24" customWidth="1"/>
    <col min="9227" max="9227" width="13.26953125" style="24" customWidth="1"/>
    <col min="9228" max="9473" width="9" style="24"/>
    <col min="9474" max="9474" width="3.08984375" style="24" customWidth="1"/>
    <col min="9475" max="9475" width="15" style="24" customWidth="1"/>
    <col min="9476" max="9481" width="13.26953125" style="24" customWidth="1"/>
    <col min="9482" max="9482" width="3.08984375" style="24" customWidth="1"/>
    <col min="9483" max="9483" width="13.26953125" style="24" customWidth="1"/>
    <col min="9484" max="9729" width="9" style="24"/>
    <col min="9730" max="9730" width="3.08984375" style="24" customWidth="1"/>
    <col min="9731" max="9731" width="15" style="24" customWidth="1"/>
    <col min="9732" max="9737" width="13.26953125" style="24" customWidth="1"/>
    <col min="9738" max="9738" width="3.08984375" style="24" customWidth="1"/>
    <col min="9739" max="9739" width="13.26953125" style="24" customWidth="1"/>
    <col min="9740" max="9985" width="9" style="24"/>
    <col min="9986" max="9986" width="3.08984375" style="24" customWidth="1"/>
    <col min="9987" max="9987" width="15" style="24" customWidth="1"/>
    <col min="9988" max="9993" width="13.26953125" style="24" customWidth="1"/>
    <col min="9994" max="9994" width="3.08984375" style="24" customWidth="1"/>
    <col min="9995" max="9995" width="13.26953125" style="24" customWidth="1"/>
    <col min="9996" max="10241" width="9" style="24"/>
    <col min="10242" max="10242" width="3.08984375" style="24" customWidth="1"/>
    <col min="10243" max="10243" width="15" style="24" customWidth="1"/>
    <col min="10244" max="10249" width="13.26953125" style="24" customWidth="1"/>
    <col min="10250" max="10250" width="3.08984375" style="24" customWidth="1"/>
    <col min="10251" max="10251" width="13.26953125" style="24" customWidth="1"/>
    <col min="10252" max="10497" width="9" style="24"/>
    <col min="10498" max="10498" width="3.08984375" style="24" customWidth="1"/>
    <col min="10499" max="10499" width="15" style="24" customWidth="1"/>
    <col min="10500" max="10505" width="13.26953125" style="24" customWidth="1"/>
    <col min="10506" max="10506" width="3.08984375" style="24" customWidth="1"/>
    <col min="10507" max="10507" width="13.26953125" style="24" customWidth="1"/>
    <col min="10508" max="10753" width="9" style="24"/>
    <col min="10754" max="10754" width="3.08984375" style="24" customWidth="1"/>
    <col min="10755" max="10755" width="15" style="24" customWidth="1"/>
    <col min="10756" max="10761" width="13.26953125" style="24" customWidth="1"/>
    <col min="10762" max="10762" width="3.08984375" style="24" customWidth="1"/>
    <col min="10763" max="10763" width="13.26953125" style="24" customWidth="1"/>
    <col min="10764" max="11009" width="9" style="24"/>
    <col min="11010" max="11010" width="3.08984375" style="24" customWidth="1"/>
    <col min="11011" max="11011" width="15" style="24" customWidth="1"/>
    <col min="11012" max="11017" width="13.26953125" style="24" customWidth="1"/>
    <col min="11018" max="11018" width="3.08984375" style="24" customWidth="1"/>
    <col min="11019" max="11019" width="13.26953125" style="24" customWidth="1"/>
    <col min="11020" max="11265" width="9" style="24"/>
    <col min="11266" max="11266" width="3.08984375" style="24" customWidth="1"/>
    <col min="11267" max="11267" width="15" style="24" customWidth="1"/>
    <col min="11268" max="11273" width="13.26953125" style="24" customWidth="1"/>
    <col min="11274" max="11274" width="3.08984375" style="24" customWidth="1"/>
    <col min="11275" max="11275" width="13.26953125" style="24" customWidth="1"/>
    <col min="11276" max="11521" width="9" style="24"/>
    <col min="11522" max="11522" width="3.08984375" style="24" customWidth="1"/>
    <col min="11523" max="11523" width="15" style="24" customWidth="1"/>
    <col min="11524" max="11529" width="13.26953125" style="24" customWidth="1"/>
    <col min="11530" max="11530" width="3.08984375" style="24" customWidth="1"/>
    <col min="11531" max="11531" width="13.26953125" style="24" customWidth="1"/>
    <col min="11532" max="11777" width="9" style="24"/>
    <col min="11778" max="11778" width="3.08984375" style="24" customWidth="1"/>
    <col min="11779" max="11779" width="15" style="24" customWidth="1"/>
    <col min="11780" max="11785" width="13.26953125" style="24" customWidth="1"/>
    <col min="11786" max="11786" width="3.08984375" style="24" customWidth="1"/>
    <col min="11787" max="11787" width="13.26953125" style="24" customWidth="1"/>
    <col min="11788" max="12033" width="9" style="24"/>
    <col min="12034" max="12034" width="3.08984375" style="24" customWidth="1"/>
    <col min="12035" max="12035" width="15" style="24" customWidth="1"/>
    <col min="12036" max="12041" width="13.26953125" style="24" customWidth="1"/>
    <col min="12042" max="12042" width="3.08984375" style="24" customWidth="1"/>
    <col min="12043" max="12043" width="13.26953125" style="24" customWidth="1"/>
    <col min="12044" max="12289" width="9" style="24"/>
    <col min="12290" max="12290" width="3.08984375" style="24" customWidth="1"/>
    <col min="12291" max="12291" width="15" style="24" customWidth="1"/>
    <col min="12292" max="12297" width="13.26953125" style="24" customWidth="1"/>
    <col min="12298" max="12298" width="3.08984375" style="24" customWidth="1"/>
    <col min="12299" max="12299" width="13.26953125" style="24" customWidth="1"/>
    <col min="12300" max="12545" width="9" style="24"/>
    <col min="12546" max="12546" width="3.08984375" style="24" customWidth="1"/>
    <col min="12547" max="12547" width="15" style="24" customWidth="1"/>
    <col min="12548" max="12553" width="13.26953125" style="24" customWidth="1"/>
    <col min="12554" max="12554" width="3.08984375" style="24" customWidth="1"/>
    <col min="12555" max="12555" width="13.26953125" style="24" customWidth="1"/>
    <col min="12556" max="12801" width="9" style="24"/>
    <col min="12802" max="12802" width="3.08984375" style="24" customWidth="1"/>
    <col min="12803" max="12803" width="15" style="24" customWidth="1"/>
    <col min="12804" max="12809" width="13.26953125" style="24" customWidth="1"/>
    <col min="12810" max="12810" width="3.08984375" style="24" customWidth="1"/>
    <col min="12811" max="12811" width="13.26953125" style="24" customWidth="1"/>
    <col min="12812" max="13057" width="9" style="24"/>
    <col min="13058" max="13058" width="3.08984375" style="24" customWidth="1"/>
    <col min="13059" max="13059" width="15" style="24" customWidth="1"/>
    <col min="13060" max="13065" width="13.26953125" style="24" customWidth="1"/>
    <col min="13066" max="13066" width="3.08984375" style="24" customWidth="1"/>
    <col min="13067" max="13067" width="13.26953125" style="24" customWidth="1"/>
    <col min="13068" max="13313" width="9" style="24"/>
    <col min="13314" max="13314" width="3.08984375" style="24" customWidth="1"/>
    <col min="13315" max="13315" width="15" style="24" customWidth="1"/>
    <col min="13316" max="13321" width="13.26953125" style="24" customWidth="1"/>
    <col min="13322" max="13322" width="3.08984375" style="24" customWidth="1"/>
    <col min="13323" max="13323" width="13.26953125" style="24" customWidth="1"/>
    <col min="13324" max="13569" width="9" style="24"/>
    <col min="13570" max="13570" width="3.08984375" style="24" customWidth="1"/>
    <col min="13571" max="13571" width="15" style="24" customWidth="1"/>
    <col min="13572" max="13577" width="13.26953125" style="24" customWidth="1"/>
    <col min="13578" max="13578" width="3.08984375" style="24" customWidth="1"/>
    <col min="13579" max="13579" width="13.26953125" style="24" customWidth="1"/>
    <col min="13580" max="13825" width="9" style="24"/>
    <col min="13826" max="13826" width="3.08984375" style="24" customWidth="1"/>
    <col min="13827" max="13827" width="15" style="24" customWidth="1"/>
    <col min="13828" max="13833" width="13.26953125" style="24" customWidth="1"/>
    <col min="13834" max="13834" width="3.08984375" style="24" customWidth="1"/>
    <col min="13835" max="13835" width="13.26953125" style="24" customWidth="1"/>
    <col min="13836" max="14081" width="9" style="24"/>
    <col min="14082" max="14082" width="3.08984375" style="24" customWidth="1"/>
    <col min="14083" max="14083" width="15" style="24" customWidth="1"/>
    <col min="14084" max="14089" width="13.26953125" style="24" customWidth="1"/>
    <col min="14090" max="14090" width="3.08984375" style="24" customWidth="1"/>
    <col min="14091" max="14091" width="13.26953125" style="24" customWidth="1"/>
    <col min="14092" max="14337" width="9" style="24"/>
    <col min="14338" max="14338" width="3.08984375" style="24" customWidth="1"/>
    <col min="14339" max="14339" width="15" style="24" customWidth="1"/>
    <col min="14340" max="14345" width="13.26953125" style="24" customWidth="1"/>
    <col min="14346" max="14346" width="3.08984375" style="24" customWidth="1"/>
    <col min="14347" max="14347" width="13.26953125" style="24" customWidth="1"/>
    <col min="14348" max="14593" width="9" style="24"/>
    <col min="14594" max="14594" width="3.08984375" style="24" customWidth="1"/>
    <col min="14595" max="14595" width="15" style="24" customWidth="1"/>
    <col min="14596" max="14601" width="13.26953125" style="24" customWidth="1"/>
    <col min="14602" max="14602" width="3.08984375" style="24" customWidth="1"/>
    <col min="14603" max="14603" width="13.26953125" style="24" customWidth="1"/>
    <col min="14604" max="14849" width="9" style="24"/>
    <col min="14850" max="14850" width="3.08984375" style="24" customWidth="1"/>
    <col min="14851" max="14851" width="15" style="24" customWidth="1"/>
    <col min="14852" max="14857" width="13.26953125" style="24" customWidth="1"/>
    <col min="14858" max="14858" width="3.08984375" style="24" customWidth="1"/>
    <col min="14859" max="14859" width="13.26953125" style="24" customWidth="1"/>
    <col min="14860" max="15105" width="9" style="24"/>
    <col min="15106" max="15106" width="3.08984375" style="24" customWidth="1"/>
    <col min="15107" max="15107" width="15" style="24" customWidth="1"/>
    <col min="15108" max="15113" width="13.26953125" style="24" customWidth="1"/>
    <col min="15114" max="15114" width="3.08984375" style="24" customWidth="1"/>
    <col min="15115" max="15115" width="13.26953125" style="24" customWidth="1"/>
    <col min="15116" max="15361" width="9" style="24"/>
    <col min="15362" max="15362" width="3.08984375" style="24" customWidth="1"/>
    <col min="15363" max="15363" width="15" style="24" customWidth="1"/>
    <col min="15364" max="15369" width="13.26953125" style="24" customWidth="1"/>
    <col min="15370" max="15370" width="3.08984375" style="24" customWidth="1"/>
    <col min="15371" max="15371" width="13.26953125" style="24" customWidth="1"/>
    <col min="15372" max="15617" width="9" style="24"/>
    <col min="15618" max="15618" width="3.08984375" style="24" customWidth="1"/>
    <col min="15619" max="15619" width="15" style="24" customWidth="1"/>
    <col min="15620" max="15625" width="13.26953125" style="24" customWidth="1"/>
    <col min="15626" max="15626" width="3.08984375" style="24" customWidth="1"/>
    <col min="15627" max="15627" width="13.26953125" style="24" customWidth="1"/>
    <col min="15628" max="15873" width="9" style="24"/>
    <col min="15874" max="15874" width="3.08984375" style="24" customWidth="1"/>
    <col min="15875" max="15875" width="15" style="24" customWidth="1"/>
    <col min="15876" max="15881" width="13.26953125" style="24" customWidth="1"/>
    <col min="15882" max="15882" width="3.08984375" style="24" customWidth="1"/>
    <col min="15883" max="15883" width="13.26953125" style="24" customWidth="1"/>
    <col min="15884" max="16129" width="9" style="24"/>
    <col min="16130" max="16130" width="3.08984375" style="24" customWidth="1"/>
    <col min="16131" max="16131" width="15" style="24" customWidth="1"/>
    <col min="16132" max="16137" width="13.26953125" style="24" customWidth="1"/>
    <col min="16138" max="16138" width="3.08984375" style="24" customWidth="1"/>
    <col min="16139" max="16139" width="13.26953125" style="24" customWidth="1"/>
    <col min="16140" max="16384" width="9" style="24"/>
  </cols>
  <sheetData>
    <row r="1" spans="1:16" ht="44.25" customHeight="1"/>
    <row r="2" spans="1:16" ht="24.75" customHeight="1"/>
    <row r="3" spans="1:16" s="15" customFormat="1" ht="19.5" thickBot="1">
      <c r="B3" s="15" t="s">
        <v>45</v>
      </c>
      <c r="D3" s="16"/>
      <c r="E3" s="17"/>
      <c r="F3" s="17"/>
      <c r="G3" s="17"/>
      <c r="H3" s="17"/>
      <c r="I3" s="38"/>
    </row>
    <row r="4" spans="1:16" s="15" customFormat="1" ht="19.5" thickBot="1">
      <c r="D4" s="17"/>
      <c r="E4" s="17"/>
      <c r="F4" s="17"/>
      <c r="G4" s="17"/>
      <c r="H4" s="18" t="s">
        <v>18</v>
      </c>
      <c r="I4" s="19">
        <f>IF(C29=0,0,C30/C29)</f>
        <v>0</v>
      </c>
    </row>
    <row r="5" spans="1:16" s="15" customFormat="1" ht="19">
      <c r="D5" s="17"/>
      <c r="E5" s="17"/>
      <c r="F5" s="17"/>
      <c r="G5" s="17"/>
      <c r="H5" s="17"/>
    </row>
    <row r="6" spans="1:16" s="15" customFormat="1" ht="16.5">
      <c r="A6" s="21"/>
      <c r="B6" s="22"/>
      <c r="C6" s="22"/>
      <c r="D6" s="22"/>
      <c r="E6" s="23"/>
      <c r="F6" s="22"/>
      <c r="G6" s="22"/>
      <c r="H6" s="22"/>
      <c r="I6" s="22"/>
      <c r="J6" s="21"/>
    </row>
    <row r="7" spans="1:16" s="15" customFormat="1" ht="16.5">
      <c r="A7" s="21"/>
      <c r="B7" s="22"/>
      <c r="C7" s="22"/>
      <c r="D7" s="95" t="s">
        <v>64</v>
      </c>
      <c r="E7" s="95"/>
      <c r="F7" s="95"/>
      <c r="G7" s="95"/>
      <c r="H7" s="22"/>
      <c r="I7" s="22"/>
      <c r="J7" s="21"/>
    </row>
    <row r="8" spans="1:16" s="15" customFormat="1" ht="16.5">
      <c r="A8" s="21"/>
      <c r="B8" s="22"/>
      <c r="C8" s="22"/>
      <c r="D8" s="22"/>
      <c r="E8" s="96" t="s">
        <v>63</v>
      </c>
      <c r="F8" s="96"/>
      <c r="H8" s="22"/>
      <c r="I8" s="22"/>
      <c r="J8" s="21"/>
    </row>
    <row r="9" spans="1:16" s="15" customFormat="1" ht="16.5">
      <c r="A9" s="21"/>
      <c r="B9" s="22"/>
      <c r="C9" s="22"/>
      <c r="D9" s="22"/>
      <c r="E9" s="57"/>
      <c r="F9" s="57"/>
      <c r="H9" s="22"/>
      <c r="I9" s="22"/>
      <c r="J9" s="21"/>
    </row>
    <row r="10" spans="1:16" s="15" customFormat="1" ht="16.5">
      <c r="A10" s="21"/>
      <c r="B10" s="22"/>
      <c r="C10" s="22"/>
      <c r="D10" s="22"/>
      <c r="E10" s="57"/>
      <c r="F10" s="57"/>
      <c r="H10" s="22"/>
      <c r="I10" s="22"/>
      <c r="J10" s="21"/>
    </row>
    <row r="11" spans="1:16" s="15" customFormat="1" ht="16.5">
      <c r="A11" s="21"/>
      <c r="B11" s="22"/>
      <c r="C11" s="22"/>
      <c r="D11" s="22"/>
      <c r="E11" s="22"/>
      <c r="F11" s="21"/>
      <c r="H11" s="22"/>
      <c r="I11" s="22"/>
      <c r="J11" s="21"/>
    </row>
    <row r="12" spans="1:16" ht="14">
      <c r="B12" s="97" t="s">
        <v>20</v>
      </c>
      <c r="C12" s="97"/>
      <c r="D12" s="97"/>
    </row>
    <row r="13" spans="1:16">
      <c r="B13" s="15"/>
      <c r="C13" s="15"/>
      <c r="D13" s="15"/>
      <c r="E13" s="15"/>
      <c r="F13" s="15"/>
      <c r="G13" s="15"/>
      <c r="H13" s="15"/>
      <c r="I13" s="20" t="s">
        <v>19</v>
      </c>
      <c r="K13" s="20"/>
    </row>
    <row r="14" spans="1:16" ht="24">
      <c r="B14" s="99" t="s">
        <v>74</v>
      </c>
      <c r="C14" s="100"/>
      <c r="D14" s="25" t="s">
        <v>21</v>
      </c>
      <c r="E14" s="25" t="s">
        <v>22</v>
      </c>
      <c r="F14" s="25" t="s">
        <v>23</v>
      </c>
      <c r="G14" s="25" t="s">
        <v>24</v>
      </c>
      <c r="H14" s="25" t="s">
        <v>25</v>
      </c>
      <c r="I14" s="25" t="s">
        <v>26</v>
      </c>
      <c r="L14" s="98" t="s">
        <v>27</v>
      </c>
      <c r="M14" s="98"/>
      <c r="N14" s="26"/>
      <c r="O14" s="26"/>
      <c r="P14" s="26"/>
    </row>
    <row r="15" spans="1:16" ht="25" customHeight="1">
      <c r="B15" s="99" t="s">
        <v>32</v>
      </c>
      <c r="C15" s="100"/>
      <c r="D15" s="28">
        <f>C29</f>
        <v>0</v>
      </c>
      <c r="E15" s="52"/>
      <c r="F15" s="27">
        <f>SUM(P15:P18)</f>
        <v>0</v>
      </c>
      <c r="G15" s="27">
        <f t="shared" ref="G15" si="0">E15-F15</f>
        <v>0</v>
      </c>
      <c r="H15" s="27">
        <f>SUM(P22:P25)</f>
        <v>0</v>
      </c>
      <c r="I15" s="28">
        <f>H15-G15</f>
        <v>0</v>
      </c>
      <c r="L15" s="26">
        <f>IF(D24="支出済額",D25,0)</f>
        <v>0</v>
      </c>
      <c r="M15" s="26">
        <f>IF(E24="支出済額",E25,0)</f>
        <v>0</v>
      </c>
      <c r="N15" s="26">
        <f>IF(F24="支出済額",F25,0)</f>
        <v>0</v>
      </c>
      <c r="O15" s="26">
        <f>IF(G24="支出済額",G25,0)</f>
        <v>0</v>
      </c>
      <c r="P15" s="26">
        <f>SUM(L15:O15)</f>
        <v>0</v>
      </c>
    </row>
    <row r="16" spans="1:16" ht="25" customHeight="1">
      <c r="B16" s="99" t="s">
        <v>33</v>
      </c>
      <c r="C16" s="100"/>
      <c r="D16" s="29">
        <f>C30</f>
        <v>0</v>
      </c>
      <c r="E16" s="42"/>
      <c r="F16" s="29">
        <f>IF(SUM(L20:N20)&gt;D16,D16,SUM(L20:N20))</f>
        <v>0</v>
      </c>
      <c r="G16" s="27">
        <f>E16-F16</f>
        <v>0</v>
      </c>
      <c r="H16" s="29">
        <f>P28</f>
        <v>0</v>
      </c>
      <c r="I16" s="28">
        <f>IF(F15+H15&lt;=D15,H16-G16,IF(E16&gt;=D16,0,D16-E16))</f>
        <v>0</v>
      </c>
      <c r="L16" s="26">
        <f>IF(D24="支出済額",D26,0)</f>
        <v>0</v>
      </c>
      <c r="M16" s="26">
        <f>IF(E24="支出済額",E26,0)</f>
        <v>0</v>
      </c>
      <c r="N16" s="26">
        <f>IF(F24="支出済額",F26,0)</f>
        <v>0</v>
      </c>
      <c r="O16" s="26">
        <f>IF(G24="支出済額",G26,0)</f>
        <v>0</v>
      </c>
      <c r="P16" s="26">
        <f>SUM(L16:O16)</f>
        <v>0</v>
      </c>
    </row>
    <row r="17" spans="2:16" ht="25" customHeight="1">
      <c r="B17" s="99" t="s">
        <v>34</v>
      </c>
      <c r="C17" s="100"/>
      <c r="D17" s="28">
        <f>C31</f>
        <v>0</v>
      </c>
      <c r="E17" s="28">
        <f>SUM(E15:E16)</f>
        <v>0</v>
      </c>
      <c r="F17" s="28">
        <f>SUM(F15:F16)</f>
        <v>0</v>
      </c>
      <c r="G17" s="27">
        <f t="shared" ref="G17" si="1">E17-F17</f>
        <v>0</v>
      </c>
      <c r="H17" s="28">
        <f>SUM(H15:H16)</f>
        <v>0</v>
      </c>
      <c r="I17" s="29">
        <f>SUM(I15:I16)</f>
        <v>0</v>
      </c>
      <c r="L17" s="26">
        <f>IF(D24="支出済額",D27,0)</f>
        <v>0</v>
      </c>
      <c r="M17" s="26">
        <f>IF(E24="支出済額",E27,0)</f>
        <v>0</v>
      </c>
      <c r="N17" s="26">
        <f>IF(F24="支出済額",F27,0)</f>
        <v>0</v>
      </c>
      <c r="O17" s="26">
        <f>IF(G24="支出済額",G27,0)</f>
        <v>0</v>
      </c>
      <c r="P17" s="26">
        <f>SUM(L17:O17)</f>
        <v>0</v>
      </c>
    </row>
    <row r="18" spans="2:16" ht="24">
      <c r="B18" s="30"/>
      <c r="C18" s="30"/>
      <c r="G18" s="31"/>
      <c r="H18" s="32" t="s">
        <v>36</v>
      </c>
      <c r="I18" s="29">
        <f>IF((F15+H15)&gt;D15, (F15+H15)-D15,0)</f>
        <v>0</v>
      </c>
      <c r="L18" s="26">
        <f>IF(D24="支出済額",D28,0)</f>
        <v>0</v>
      </c>
      <c r="M18" s="26">
        <f>IF(E24="支出済額",E28,0)</f>
        <v>0</v>
      </c>
      <c r="N18" s="26">
        <f>IF(F24="支出済額",F28,0)</f>
        <v>0</v>
      </c>
      <c r="O18" s="26">
        <f>IF(G24="支出済額",G28,0)</f>
        <v>0</v>
      </c>
      <c r="P18" s="26">
        <f>SUM(L18:O18)</f>
        <v>0</v>
      </c>
    </row>
    <row r="19" spans="2:16" ht="15.5">
      <c r="B19" s="108"/>
      <c r="C19" s="108"/>
      <c r="D19" s="109"/>
      <c r="E19" s="109"/>
      <c r="F19" s="109"/>
      <c r="H19" s="33" t="s">
        <v>37</v>
      </c>
      <c r="I19" s="34">
        <f>IF(I17-I18&gt;=0,I17-I18,0)</f>
        <v>0</v>
      </c>
      <c r="L19" s="26"/>
      <c r="M19" s="26"/>
      <c r="N19" s="26"/>
      <c r="O19" s="26"/>
      <c r="P19" s="26">
        <f t="shared" ref="P19:P21" si="2">SUM(L19:O19)</f>
        <v>0</v>
      </c>
    </row>
    <row r="20" spans="2:16" ht="45.75" customHeight="1">
      <c r="E20" s="31"/>
      <c r="H20" s="35"/>
      <c r="I20" s="35"/>
      <c r="L20" s="26">
        <f>IF(D24="支出済額",D30,0)</f>
        <v>0</v>
      </c>
      <c r="M20" s="26">
        <f>IF(E24="支出済額",E30,0)</f>
        <v>0</v>
      </c>
      <c r="N20" s="26">
        <f>IF(F24="支出済額",F30,0)</f>
        <v>0</v>
      </c>
      <c r="O20" s="26"/>
      <c r="P20" s="26">
        <f t="shared" si="2"/>
        <v>0</v>
      </c>
    </row>
    <row r="21" spans="2:16" ht="14">
      <c r="B21" s="97" t="s">
        <v>38</v>
      </c>
      <c r="C21" s="97"/>
      <c r="D21" s="97"/>
      <c r="E21" s="97"/>
      <c r="H21" s="35"/>
      <c r="I21" s="35"/>
      <c r="L21" s="26" t="s">
        <v>48</v>
      </c>
      <c r="M21" s="26" t="s">
        <v>49</v>
      </c>
      <c r="N21" s="26" t="s">
        <v>50</v>
      </c>
      <c r="O21" s="26" t="s">
        <v>51</v>
      </c>
      <c r="P21" s="26">
        <f t="shared" si="2"/>
        <v>0</v>
      </c>
    </row>
    <row r="22" spans="2:16" ht="13.5" customHeight="1">
      <c r="B22" s="15"/>
      <c r="C22" s="15"/>
      <c r="D22" s="15"/>
      <c r="E22" s="15"/>
      <c r="F22" s="15"/>
      <c r="G22" s="15"/>
      <c r="H22" s="20"/>
      <c r="I22" s="20" t="s">
        <v>19</v>
      </c>
      <c r="L22" s="26">
        <f>IF(AND(D24="支出予定額",E24="支出予定額",F24="支出予定額",G24="支出予定額"),D25,0)</f>
        <v>0</v>
      </c>
      <c r="M22" s="26">
        <f>IF(AND(D24="支出済額",E24="支出予定額",F24="支出予定額",G24="支出予定額"),E25,0)</f>
        <v>0</v>
      </c>
      <c r="N22" s="26">
        <f>IF(AND(D24="支出済額",E24="支出済額",F24="支出予定額",G24="支出予定額"),F25,0)</f>
        <v>0</v>
      </c>
      <c r="O22" s="26">
        <f>IF(AND(D24="支出済額",E24="支出済額",F24="支出済額",G24="支出予定額"),G25,0)</f>
        <v>0</v>
      </c>
      <c r="P22" s="26">
        <f>SUM(L22:O22)</f>
        <v>0</v>
      </c>
    </row>
    <row r="23" spans="2:16" ht="18" customHeight="1">
      <c r="B23" s="104" t="s">
        <v>74</v>
      </c>
      <c r="C23" s="106" t="s">
        <v>21</v>
      </c>
      <c r="D23" s="36" t="s">
        <v>39</v>
      </c>
      <c r="E23" s="36" t="s">
        <v>40</v>
      </c>
      <c r="F23" s="36" t="s">
        <v>41</v>
      </c>
      <c r="G23" s="36" t="s">
        <v>42</v>
      </c>
      <c r="H23" s="106" t="s">
        <v>34</v>
      </c>
      <c r="I23" s="106" t="s">
        <v>43</v>
      </c>
      <c r="L23" s="26">
        <f>IF(AND(D24="支出予定額",E24="支出予定額",F24="支出予定額",G24="支出予定額"),D26,0)</f>
        <v>0</v>
      </c>
      <c r="M23" s="26">
        <f>IF(AND(D24="支出済額",E24="支出予定額",F24="支出予定額",G24="支出予定額"),E26,0)</f>
        <v>0</v>
      </c>
      <c r="N23" s="26">
        <f>IF(AND(D24="支出済額",E24="支出済額",F24="支出予定額",G24="支出予定額"),F26,0)</f>
        <v>0</v>
      </c>
      <c r="O23" s="26">
        <f>IF(AND(D24="支出済額",E24="支出済額",F24="支出済額",G24="支出予定額"),G26,0)</f>
        <v>0</v>
      </c>
      <c r="P23" s="26">
        <f t="shared" ref="P23:P25" si="3">SUM(L23:O23)</f>
        <v>0</v>
      </c>
    </row>
    <row r="24" spans="2:16" ht="18" customHeight="1">
      <c r="B24" s="105"/>
      <c r="C24" s="105"/>
      <c r="D24" s="51" t="str">
        <f>IF(OR(E8="選択してください。",E8="第1四半期分"),"支出予定額","支出済額")</f>
        <v>支出予定額</v>
      </c>
      <c r="E24" s="51" t="str">
        <f>IF(OR(E8="選択してください。",E8="第1四半期分",E8="第2四半期分"),"支出予定額","支出済額")</f>
        <v>支出予定額</v>
      </c>
      <c r="F24" s="51" t="str">
        <f>IF(OR(E8="選択してください。",E8="第1四半期分",E8="第2四半期分",E8="第3四半期分"),"支出予定額","支出済額")</f>
        <v>支出予定額</v>
      </c>
      <c r="G24" s="51" t="s">
        <v>44</v>
      </c>
      <c r="H24" s="107"/>
      <c r="I24" s="107"/>
      <c r="L24" s="26">
        <f>IF(AND(D24="支出予定額",E24="支出予定額",F24="支出予定額",G24="支出予定額"),D27,0)</f>
        <v>0</v>
      </c>
      <c r="M24" s="26">
        <f>IF(AND(D24="支出済額",E24="支出予定額",F24="支出予定額",G24="支出予定額"),E27,0)</f>
        <v>0</v>
      </c>
      <c r="N24" s="26">
        <f>IF(AND(D24="支出済額",E24="支出済額",F24="支出予定額",G24="支出予定額"),F27,0)</f>
        <v>0</v>
      </c>
      <c r="O24" s="26">
        <f>IF(AND(D24="支出済額",E24="支出済額",F24="支出済額",G24="支出予定額"),G27,0)</f>
        <v>0</v>
      </c>
      <c r="P24" s="26">
        <f t="shared" si="3"/>
        <v>0</v>
      </c>
    </row>
    <row r="25" spans="2:16" ht="24.75" customHeight="1">
      <c r="B25" s="55" t="s">
        <v>28</v>
      </c>
      <c r="C25" s="42"/>
      <c r="D25" s="42"/>
      <c r="E25" s="42"/>
      <c r="F25" s="42"/>
      <c r="G25" s="42"/>
      <c r="H25" s="28">
        <f>SUM(D25:G25)</f>
        <v>0</v>
      </c>
      <c r="I25" s="28">
        <f t="shared" ref="I25:I31" si="4">C25-H25</f>
        <v>0</v>
      </c>
      <c r="L25" s="26">
        <f>IF(AND(D24="支出予定額",E24="支出予定額",F24="支出予定額",G24="支出予定額"),D28,0)</f>
        <v>0</v>
      </c>
      <c r="M25" s="26">
        <f>IF(AND(D24="支出済額",E24="支出予定額",F24="支出予定額",G24="支出予定額"),E28,0)</f>
        <v>0</v>
      </c>
      <c r="N25" s="26">
        <f>IF(AND(D24="支出済額",E24="支出済額",F24="支出予定額",G24="支出予定額"),F28,0)</f>
        <v>0</v>
      </c>
      <c r="O25" s="26">
        <f>IF(AND(D24="支出済額",E24="支出済額",F24="支出済額",G24="支出予定額"),G28,0)</f>
        <v>0</v>
      </c>
      <c r="P25" s="26">
        <f t="shared" si="3"/>
        <v>0</v>
      </c>
    </row>
    <row r="26" spans="2:16" ht="24.75" customHeight="1">
      <c r="B26" s="55" t="s">
        <v>29</v>
      </c>
      <c r="C26" s="42"/>
      <c r="D26" s="42"/>
      <c r="E26" s="42"/>
      <c r="F26" s="42"/>
      <c r="G26" s="42"/>
      <c r="H26" s="28">
        <f>SUM(D26:G26)</f>
        <v>0</v>
      </c>
      <c r="I26" s="28">
        <f t="shared" si="4"/>
        <v>0</v>
      </c>
    </row>
    <row r="27" spans="2:16" ht="24.75" customHeight="1">
      <c r="B27" s="55" t="s">
        <v>30</v>
      </c>
      <c r="C27" s="42"/>
      <c r="D27" s="42"/>
      <c r="E27" s="42"/>
      <c r="F27" s="42"/>
      <c r="G27" s="42"/>
      <c r="H27" s="28">
        <f>SUM(D27:G27)</f>
        <v>0</v>
      </c>
      <c r="I27" s="28">
        <f t="shared" si="4"/>
        <v>0</v>
      </c>
    </row>
    <row r="28" spans="2:16" ht="24.75" customHeight="1">
      <c r="B28" s="55" t="s">
        <v>31</v>
      </c>
      <c r="C28" s="42"/>
      <c r="D28" s="42"/>
      <c r="E28" s="42"/>
      <c r="F28" s="42"/>
      <c r="G28" s="42"/>
      <c r="H28" s="28">
        <f>SUM(D28:G28)</f>
        <v>0</v>
      </c>
      <c r="I28" s="28">
        <f t="shared" si="4"/>
        <v>0</v>
      </c>
      <c r="L28" s="41">
        <f>IF(AND(D24="支出予定額",E24="支出予定額",F24="支出予定額",G24="支出予定額"),D30,0)</f>
        <v>0</v>
      </c>
      <c r="M28" s="26">
        <f>IF(AND(D24="支出済額",E24="支出予定額",F24="支出予定額",G24="支出予定額"),E30,0)</f>
        <v>0</v>
      </c>
      <c r="N28" s="26">
        <f>IF(AND(D24="支出済額",E24="支出済額",F24="支出予定額",G24="支出予定額"),F30,0)</f>
        <v>0</v>
      </c>
      <c r="O28" s="26">
        <f>IF(AND(D24="支出済額",E24="支出済額",F24="支出済額",G24="支出予定額"),G30,0)</f>
        <v>0</v>
      </c>
      <c r="P28" s="26">
        <f t="shared" ref="P28" si="5">SUM(L28:O28)</f>
        <v>0</v>
      </c>
    </row>
    <row r="29" spans="2:16" ht="24.75" customHeight="1">
      <c r="B29" s="55" t="s">
        <v>32</v>
      </c>
      <c r="C29" s="45">
        <f t="shared" ref="C29:H29" si="6">SUM(C25:C28)</f>
        <v>0</v>
      </c>
      <c r="D29" s="29">
        <f t="shared" si="6"/>
        <v>0</v>
      </c>
      <c r="E29" s="28">
        <f t="shared" si="6"/>
        <v>0</v>
      </c>
      <c r="F29" s="28">
        <f t="shared" si="6"/>
        <v>0</v>
      </c>
      <c r="G29" s="28">
        <f t="shared" si="6"/>
        <v>0</v>
      </c>
      <c r="H29" s="28">
        <f t="shared" si="6"/>
        <v>0</v>
      </c>
      <c r="I29" s="28">
        <f t="shared" si="4"/>
        <v>0</v>
      </c>
    </row>
    <row r="30" spans="2:16" ht="24.75" customHeight="1">
      <c r="B30" s="55" t="s">
        <v>33</v>
      </c>
      <c r="C30" s="42"/>
      <c r="D30" s="29">
        <f>MIN(ROUNDDOWN(D29*I4,0),D16)</f>
        <v>0</v>
      </c>
      <c r="E30" s="29">
        <f>MIN(ROUNDDOWN((D29+E29)*I4,0)-D30,D16-D30)</f>
        <v>0</v>
      </c>
      <c r="F30" s="29">
        <f>MIN(ROUNDDOWN((D29+E29+F29)*I4,0)-D30-E30,D16-D30-E30)</f>
        <v>0</v>
      </c>
      <c r="G30" s="29">
        <f>MIN(ROUNDDOWN(SUM(D29:G29)*I4,0)-SUM(D30:F30),D16-SUM(D30:F30))</f>
        <v>0</v>
      </c>
      <c r="H30" s="28">
        <f>SUM(D30:G30)</f>
        <v>0</v>
      </c>
      <c r="I30" s="28">
        <f t="shared" si="4"/>
        <v>0</v>
      </c>
    </row>
    <row r="31" spans="2:16" ht="24.75" customHeight="1">
      <c r="B31" s="55" t="s">
        <v>34</v>
      </c>
      <c r="C31" s="45">
        <f t="shared" ref="C31:H31" si="7">SUM(C29:C30)</f>
        <v>0</v>
      </c>
      <c r="D31" s="28">
        <f t="shared" si="7"/>
        <v>0</v>
      </c>
      <c r="E31" s="28">
        <f t="shared" si="7"/>
        <v>0</v>
      </c>
      <c r="F31" s="28">
        <f t="shared" si="7"/>
        <v>0</v>
      </c>
      <c r="G31" s="28">
        <f t="shared" si="7"/>
        <v>0</v>
      </c>
      <c r="H31" s="28">
        <f t="shared" si="7"/>
        <v>0</v>
      </c>
      <c r="I31" s="28">
        <f t="shared" si="4"/>
        <v>0</v>
      </c>
    </row>
    <row r="32" spans="2:16" ht="13.5" customHeight="1">
      <c r="B32" s="47"/>
      <c r="C32" s="48"/>
      <c r="D32" s="48"/>
      <c r="E32" s="48"/>
      <c r="F32" s="48"/>
      <c r="G32" s="48"/>
      <c r="H32" s="48"/>
      <c r="I32" s="48"/>
    </row>
    <row r="33" spans="25:25" ht="13.5" customHeight="1"/>
    <row r="46" spans="25:25">
      <c r="Y46" s="40" t="s">
        <v>75</v>
      </c>
    </row>
  </sheetData>
  <mergeCells count="14">
    <mergeCell ref="L14:M14"/>
    <mergeCell ref="H23:H24"/>
    <mergeCell ref="I23:I24"/>
    <mergeCell ref="B16:C16"/>
    <mergeCell ref="B17:C17"/>
    <mergeCell ref="B19:F19"/>
    <mergeCell ref="B21:E21"/>
    <mergeCell ref="B23:B24"/>
    <mergeCell ref="C23:C24"/>
    <mergeCell ref="B15:C15"/>
    <mergeCell ref="D7:G7"/>
    <mergeCell ref="E8:F8"/>
    <mergeCell ref="B12:D12"/>
    <mergeCell ref="B14:C14"/>
  </mergeCells>
  <phoneticPr fontId="2"/>
  <dataValidations count="2">
    <dataValidation type="list" allowBlank="1" showInputMessage="1" showErrorMessage="1" sqref="WVL983071:WVO983071 IZ28:JC28 SV28:SY28 ACR28:ACU28 AMN28:AMQ28 AWJ28:AWM28 BGF28:BGI28 BQB28:BQE28 BZX28:CAA28 CJT28:CJW28 CTP28:CTS28 DDL28:DDO28 DNH28:DNK28 DXD28:DXG28 EGZ28:EHC28 EQV28:EQY28 FAR28:FAU28 FKN28:FKQ28 FUJ28:FUM28 GEF28:GEI28 GOB28:GOE28 GXX28:GYA28 HHT28:HHW28 HRP28:HRS28 IBL28:IBO28 ILH28:ILK28 IVD28:IVG28 JEZ28:JFC28 JOV28:JOY28 JYR28:JYU28 KIN28:KIQ28 KSJ28:KSM28 LCF28:LCI28 LMB28:LME28 LVX28:LWA28 MFT28:MFW28 MPP28:MPS28 MZL28:MZO28 NJH28:NJK28 NTD28:NTG28 OCZ28:ODC28 OMV28:OMY28 OWR28:OWU28 PGN28:PGQ28 PQJ28:PQM28 QAF28:QAI28 QKB28:QKE28 QTX28:QUA28 RDT28:RDW28 RNP28:RNS28 RXL28:RXO28 SHH28:SHK28 SRD28:SRG28 TAZ28:TBC28 TKV28:TKY28 TUR28:TUU28 UEN28:UEQ28 UOJ28:UOM28 UYF28:UYI28 VIB28:VIE28 VRX28:VSA28 WBT28:WBW28 WLP28:WLS28 WVL28:WVO28 D65563:G65563 IZ65567:JC65567 SV65567:SY65567 ACR65567:ACU65567 AMN65567:AMQ65567 AWJ65567:AWM65567 BGF65567:BGI65567 BQB65567:BQE65567 BZX65567:CAA65567 CJT65567:CJW65567 CTP65567:CTS65567 DDL65567:DDO65567 DNH65567:DNK65567 DXD65567:DXG65567 EGZ65567:EHC65567 EQV65567:EQY65567 FAR65567:FAU65567 FKN65567:FKQ65567 FUJ65567:FUM65567 GEF65567:GEI65567 GOB65567:GOE65567 GXX65567:GYA65567 HHT65567:HHW65567 HRP65567:HRS65567 IBL65567:IBO65567 ILH65567:ILK65567 IVD65567:IVG65567 JEZ65567:JFC65567 JOV65567:JOY65567 JYR65567:JYU65567 KIN65567:KIQ65567 KSJ65567:KSM65567 LCF65567:LCI65567 LMB65567:LME65567 LVX65567:LWA65567 MFT65567:MFW65567 MPP65567:MPS65567 MZL65567:MZO65567 NJH65567:NJK65567 NTD65567:NTG65567 OCZ65567:ODC65567 OMV65567:OMY65567 OWR65567:OWU65567 PGN65567:PGQ65567 PQJ65567:PQM65567 QAF65567:QAI65567 QKB65567:QKE65567 QTX65567:QUA65567 RDT65567:RDW65567 RNP65567:RNS65567 RXL65567:RXO65567 SHH65567:SHK65567 SRD65567:SRG65567 TAZ65567:TBC65567 TKV65567:TKY65567 TUR65567:TUU65567 UEN65567:UEQ65567 UOJ65567:UOM65567 UYF65567:UYI65567 VIB65567:VIE65567 VRX65567:VSA65567 WBT65567:WBW65567 WLP65567:WLS65567 WVL65567:WVO65567 D131099:G131099 IZ131103:JC131103 SV131103:SY131103 ACR131103:ACU131103 AMN131103:AMQ131103 AWJ131103:AWM131103 BGF131103:BGI131103 BQB131103:BQE131103 BZX131103:CAA131103 CJT131103:CJW131103 CTP131103:CTS131103 DDL131103:DDO131103 DNH131103:DNK131103 DXD131103:DXG131103 EGZ131103:EHC131103 EQV131103:EQY131103 FAR131103:FAU131103 FKN131103:FKQ131103 FUJ131103:FUM131103 GEF131103:GEI131103 GOB131103:GOE131103 GXX131103:GYA131103 HHT131103:HHW131103 HRP131103:HRS131103 IBL131103:IBO131103 ILH131103:ILK131103 IVD131103:IVG131103 JEZ131103:JFC131103 JOV131103:JOY131103 JYR131103:JYU131103 KIN131103:KIQ131103 KSJ131103:KSM131103 LCF131103:LCI131103 LMB131103:LME131103 LVX131103:LWA131103 MFT131103:MFW131103 MPP131103:MPS131103 MZL131103:MZO131103 NJH131103:NJK131103 NTD131103:NTG131103 OCZ131103:ODC131103 OMV131103:OMY131103 OWR131103:OWU131103 PGN131103:PGQ131103 PQJ131103:PQM131103 QAF131103:QAI131103 QKB131103:QKE131103 QTX131103:QUA131103 RDT131103:RDW131103 RNP131103:RNS131103 RXL131103:RXO131103 SHH131103:SHK131103 SRD131103:SRG131103 TAZ131103:TBC131103 TKV131103:TKY131103 TUR131103:TUU131103 UEN131103:UEQ131103 UOJ131103:UOM131103 UYF131103:UYI131103 VIB131103:VIE131103 VRX131103:VSA131103 WBT131103:WBW131103 WLP131103:WLS131103 WVL131103:WVO131103 D196635:G196635 IZ196639:JC196639 SV196639:SY196639 ACR196639:ACU196639 AMN196639:AMQ196639 AWJ196639:AWM196639 BGF196639:BGI196639 BQB196639:BQE196639 BZX196639:CAA196639 CJT196639:CJW196639 CTP196639:CTS196639 DDL196639:DDO196639 DNH196639:DNK196639 DXD196639:DXG196639 EGZ196639:EHC196639 EQV196639:EQY196639 FAR196639:FAU196639 FKN196639:FKQ196639 FUJ196639:FUM196639 GEF196639:GEI196639 GOB196639:GOE196639 GXX196639:GYA196639 HHT196639:HHW196639 HRP196639:HRS196639 IBL196639:IBO196639 ILH196639:ILK196639 IVD196639:IVG196639 JEZ196639:JFC196639 JOV196639:JOY196639 JYR196639:JYU196639 KIN196639:KIQ196639 KSJ196639:KSM196639 LCF196639:LCI196639 LMB196639:LME196639 LVX196639:LWA196639 MFT196639:MFW196639 MPP196639:MPS196639 MZL196639:MZO196639 NJH196639:NJK196639 NTD196639:NTG196639 OCZ196639:ODC196639 OMV196639:OMY196639 OWR196639:OWU196639 PGN196639:PGQ196639 PQJ196639:PQM196639 QAF196639:QAI196639 QKB196639:QKE196639 QTX196639:QUA196639 RDT196639:RDW196639 RNP196639:RNS196639 RXL196639:RXO196639 SHH196639:SHK196639 SRD196639:SRG196639 TAZ196639:TBC196639 TKV196639:TKY196639 TUR196639:TUU196639 UEN196639:UEQ196639 UOJ196639:UOM196639 UYF196639:UYI196639 VIB196639:VIE196639 VRX196639:VSA196639 WBT196639:WBW196639 WLP196639:WLS196639 WVL196639:WVO196639 D262171:G262171 IZ262175:JC262175 SV262175:SY262175 ACR262175:ACU262175 AMN262175:AMQ262175 AWJ262175:AWM262175 BGF262175:BGI262175 BQB262175:BQE262175 BZX262175:CAA262175 CJT262175:CJW262175 CTP262175:CTS262175 DDL262175:DDO262175 DNH262175:DNK262175 DXD262175:DXG262175 EGZ262175:EHC262175 EQV262175:EQY262175 FAR262175:FAU262175 FKN262175:FKQ262175 FUJ262175:FUM262175 GEF262175:GEI262175 GOB262175:GOE262175 GXX262175:GYA262175 HHT262175:HHW262175 HRP262175:HRS262175 IBL262175:IBO262175 ILH262175:ILK262175 IVD262175:IVG262175 JEZ262175:JFC262175 JOV262175:JOY262175 JYR262175:JYU262175 KIN262175:KIQ262175 KSJ262175:KSM262175 LCF262175:LCI262175 LMB262175:LME262175 LVX262175:LWA262175 MFT262175:MFW262175 MPP262175:MPS262175 MZL262175:MZO262175 NJH262175:NJK262175 NTD262175:NTG262175 OCZ262175:ODC262175 OMV262175:OMY262175 OWR262175:OWU262175 PGN262175:PGQ262175 PQJ262175:PQM262175 QAF262175:QAI262175 QKB262175:QKE262175 QTX262175:QUA262175 RDT262175:RDW262175 RNP262175:RNS262175 RXL262175:RXO262175 SHH262175:SHK262175 SRD262175:SRG262175 TAZ262175:TBC262175 TKV262175:TKY262175 TUR262175:TUU262175 UEN262175:UEQ262175 UOJ262175:UOM262175 UYF262175:UYI262175 VIB262175:VIE262175 VRX262175:VSA262175 WBT262175:WBW262175 WLP262175:WLS262175 WVL262175:WVO262175 D327707:G327707 IZ327711:JC327711 SV327711:SY327711 ACR327711:ACU327711 AMN327711:AMQ327711 AWJ327711:AWM327711 BGF327711:BGI327711 BQB327711:BQE327711 BZX327711:CAA327711 CJT327711:CJW327711 CTP327711:CTS327711 DDL327711:DDO327711 DNH327711:DNK327711 DXD327711:DXG327711 EGZ327711:EHC327711 EQV327711:EQY327711 FAR327711:FAU327711 FKN327711:FKQ327711 FUJ327711:FUM327711 GEF327711:GEI327711 GOB327711:GOE327711 GXX327711:GYA327711 HHT327711:HHW327711 HRP327711:HRS327711 IBL327711:IBO327711 ILH327711:ILK327711 IVD327711:IVG327711 JEZ327711:JFC327711 JOV327711:JOY327711 JYR327711:JYU327711 KIN327711:KIQ327711 KSJ327711:KSM327711 LCF327711:LCI327711 LMB327711:LME327711 LVX327711:LWA327711 MFT327711:MFW327711 MPP327711:MPS327711 MZL327711:MZO327711 NJH327711:NJK327711 NTD327711:NTG327711 OCZ327711:ODC327711 OMV327711:OMY327711 OWR327711:OWU327711 PGN327711:PGQ327711 PQJ327711:PQM327711 QAF327711:QAI327711 QKB327711:QKE327711 QTX327711:QUA327711 RDT327711:RDW327711 RNP327711:RNS327711 RXL327711:RXO327711 SHH327711:SHK327711 SRD327711:SRG327711 TAZ327711:TBC327711 TKV327711:TKY327711 TUR327711:TUU327711 UEN327711:UEQ327711 UOJ327711:UOM327711 UYF327711:UYI327711 VIB327711:VIE327711 VRX327711:VSA327711 WBT327711:WBW327711 WLP327711:WLS327711 WVL327711:WVO327711 D393243:G393243 IZ393247:JC393247 SV393247:SY393247 ACR393247:ACU393247 AMN393247:AMQ393247 AWJ393247:AWM393247 BGF393247:BGI393247 BQB393247:BQE393247 BZX393247:CAA393247 CJT393247:CJW393247 CTP393247:CTS393247 DDL393247:DDO393247 DNH393247:DNK393247 DXD393247:DXG393247 EGZ393247:EHC393247 EQV393247:EQY393247 FAR393247:FAU393247 FKN393247:FKQ393247 FUJ393247:FUM393247 GEF393247:GEI393247 GOB393247:GOE393247 GXX393247:GYA393247 HHT393247:HHW393247 HRP393247:HRS393247 IBL393247:IBO393247 ILH393247:ILK393247 IVD393247:IVG393247 JEZ393247:JFC393247 JOV393247:JOY393247 JYR393247:JYU393247 KIN393247:KIQ393247 KSJ393247:KSM393247 LCF393247:LCI393247 LMB393247:LME393247 LVX393247:LWA393247 MFT393247:MFW393247 MPP393247:MPS393247 MZL393247:MZO393247 NJH393247:NJK393247 NTD393247:NTG393247 OCZ393247:ODC393247 OMV393247:OMY393247 OWR393247:OWU393247 PGN393247:PGQ393247 PQJ393247:PQM393247 QAF393247:QAI393247 QKB393247:QKE393247 QTX393247:QUA393247 RDT393247:RDW393247 RNP393247:RNS393247 RXL393247:RXO393247 SHH393247:SHK393247 SRD393247:SRG393247 TAZ393247:TBC393247 TKV393247:TKY393247 TUR393247:TUU393247 UEN393247:UEQ393247 UOJ393247:UOM393247 UYF393247:UYI393247 VIB393247:VIE393247 VRX393247:VSA393247 WBT393247:WBW393247 WLP393247:WLS393247 WVL393247:WVO393247 D458779:G458779 IZ458783:JC458783 SV458783:SY458783 ACR458783:ACU458783 AMN458783:AMQ458783 AWJ458783:AWM458783 BGF458783:BGI458783 BQB458783:BQE458783 BZX458783:CAA458783 CJT458783:CJW458783 CTP458783:CTS458783 DDL458783:DDO458783 DNH458783:DNK458783 DXD458783:DXG458783 EGZ458783:EHC458783 EQV458783:EQY458783 FAR458783:FAU458783 FKN458783:FKQ458783 FUJ458783:FUM458783 GEF458783:GEI458783 GOB458783:GOE458783 GXX458783:GYA458783 HHT458783:HHW458783 HRP458783:HRS458783 IBL458783:IBO458783 ILH458783:ILK458783 IVD458783:IVG458783 JEZ458783:JFC458783 JOV458783:JOY458783 JYR458783:JYU458783 KIN458783:KIQ458783 KSJ458783:KSM458783 LCF458783:LCI458783 LMB458783:LME458783 LVX458783:LWA458783 MFT458783:MFW458783 MPP458783:MPS458783 MZL458783:MZO458783 NJH458783:NJK458783 NTD458783:NTG458783 OCZ458783:ODC458783 OMV458783:OMY458783 OWR458783:OWU458783 PGN458783:PGQ458783 PQJ458783:PQM458783 QAF458783:QAI458783 QKB458783:QKE458783 QTX458783:QUA458783 RDT458783:RDW458783 RNP458783:RNS458783 RXL458783:RXO458783 SHH458783:SHK458783 SRD458783:SRG458783 TAZ458783:TBC458783 TKV458783:TKY458783 TUR458783:TUU458783 UEN458783:UEQ458783 UOJ458783:UOM458783 UYF458783:UYI458783 VIB458783:VIE458783 VRX458783:VSA458783 WBT458783:WBW458783 WLP458783:WLS458783 WVL458783:WVO458783 D524315:G524315 IZ524319:JC524319 SV524319:SY524319 ACR524319:ACU524319 AMN524319:AMQ524319 AWJ524319:AWM524319 BGF524319:BGI524319 BQB524319:BQE524319 BZX524319:CAA524319 CJT524319:CJW524319 CTP524319:CTS524319 DDL524319:DDO524319 DNH524319:DNK524319 DXD524319:DXG524319 EGZ524319:EHC524319 EQV524319:EQY524319 FAR524319:FAU524319 FKN524319:FKQ524319 FUJ524319:FUM524319 GEF524319:GEI524319 GOB524319:GOE524319 GXX524319:GYA524319 HHT524319:HHW524319 HRP524319:HRS524319 IBL524319:IBO524319 ILH524319:ILK524319 IVD524319:IVG524319 JEZ524319:JFC524319 JOV524319:JOY524319 JYR524319:JYU524319 KIN524319:KIQ524319 KSJ524319:KSM524319 LCF524319:LCI524319 LMB524319:LME524319 LVX524319:LWA524319 MFT524319:MFW524319 MPP524319:MPS524319 MZL524319:MZO524319 NJH524319:NJK524319 NTD524319:NTG524319 OCZ524319:ODC524319 OMV524319:OMY524319 OWR524319:OWU524319 PGN524319:PGQ524319 PQJ524319:PQM524319 QAF524319:QAI524319 QKB524319:QKE524319 QTX524319:QUA524319 RDT524319:RDW524319 RNP524319:RNS524319 RXL524319:RXO524319 SHH524319:SHK524319 SRD524319:SRG524319 TAZ524319:TBC524319 TKV524319:TKY524319 TUR524319:TUU524319 UEN524319:UEQ524319 UOJ524319:UOM524319 UYF524319:UYI524319 VIB524319:VIE524319 VRX524319:VSA524319 WBT524319:WBW524319 WLP524319:WLS524319 WVL524319:WVO524319 D589851:G589851 IZ589855:JC589855 SV589855:SY589855 ACR589855:ACU589855 AMN589855:AMQ589855 AWJ589855:AWM589855 BGF589855:BGI589855 BQB589855:BQE589855 BZX589855:CAA589855 CJT589855:CJW589855 CTP589855:CTS589855 DDL589855:DDO589855 DNH589855:DNK589855 DXD589855:DXG589855 EGZ589855:EHC589855 EQV589855:EQY589855 FAR589855:FAU589855 FKN589855:FKQ589855 FUJ589855:FUM589855 GEF589855:GEI589855 GOB589855:GOE589855 GXX589855:GYA589855 HHT589855:HHW589855 HRP589855:HRS589855 IBL589855:IBO589855 ILH589855:ILK589855 IVD589855:IVG589855 JEZ589855:JFC589855 JOV589855:JOY589855 JYR589855:JYU589855 KIN589855:KIQ589855 KSJ589855:KSM589855 LCF589855:LCI589855 LMB589855:LME589855 LVX589855:LWA589855 MFT589855:MFW589855 MPP589855:MPS589855 MZL589855:MZO589855 NJH589855:NJK589855 NTD589855:NTG589855 OCZ589855:ODC589855 OMV589855:OMY589855 OWR589855:OWU589855 PGN589855:PGQ589855 PQJ589855:PQM589855 QAF589855:QAI589855 QKB589855:QKE589855 QTX589855:QUA589855 RDT589855:RDW589855 RNP589855:RNS589855 RXL589855:RXO589855 SHH589855:SHK589855 SRD589855:SRG589855 TAZ589855:TBC589855 TKV589855:TKY589855 TUR589855:TUU589855 UEN589855:UEQ589855 UOJ589855:UOM589855 UYF589855:UYI589855 VIB589855:VIE589855 VRX589855:VSA589855 WBT589855:WBW589855 WLP589855:WLS589855 WVL589855:WVO589855 D655387:G655387 IZ655391:JC655391 SV655391:SY655391 ACR655391:ACU655391 AMN655391:AMQ655391 AWJ655391:AWM655391 BGF655391:BGI655391 BQB655391:BQE655391 BZX655391:CAA655391 CJT655391:CJW655391 CTP655391:CTS655391 DDL655391:DDO655391 DNH655391:DNK655391 DXD655391:DXG655391 EGZ655391:EHC655391 EQV655391:EQY655391 FAR655391:FAU655391 FKN655391:FKQ655391 FUJ655391:FUM655391 GEF655391:GEI655391 GOB655391:GOE655391 GXX655391:GYA655391 HHT655391:HHW655391 HRP655391:HRS655391 IBL655391:IBO655391 ILH655391:ILK655391 IVD655391:IVG655391 JEZ655391:JFC655391 JOV655391:JOY655391 JYR655391:JYU655391 KIN655391:KIQ655391 KSJ655391:KSM655391 LCF655391:LCI655391 LMB655391:LME655391 LVX655391:LWA655391 MFT655391:MFW655391 MPP655391:MPS655391 MZL655391:MZO655391 NJH655391:NJK655391 NTD655391:NTG655391 OCZ655391:ODC655391 OMV655391:OMY655391 OWR655391:OWU655391 PGN655391:PGQ655391 PQJ655391:PQM655391 QAF655391:QAI655391 QKB655391:QKE655391 QTX655391:QUA655391 RDT655391:RDW655391 RNP655391:RNS655391 RXL655391:RXO655391 SHH655391:SHK655391 SRD655391:SRG655391 TAZ655391:TBC655391 TKV655391:TKY655391 TUR655391:TUU655391 UEN655391:UEQ655391 UOJ655391:UOM655391 UYF655391:UYI655391 VIB655391:VIE655391 VRX655391:VSA655391 WBT655391:WBW655391 WLP655391:WLS655391 WVL655391:WVO655391 D720923:G720923 IZ720927:JC720927 SV720927:SY720927 ACR720927:ACU720927 AMN720927:AMQ720927 AWJ720927:AWM720927 BGF720927:BGI720927 BQB720927:BQE720927 BZX720927:CAA720927 CJT720927:CJW720927 CTP720927:CTS720927 DDL720927:DDO720927 DNH720927:DNK720927 DXD720927:DXG720927 EGZ720927:EHC720927 EQV720927:EQY720927 FAR720927:FAU720927 FKN720927:FKQ720927 FUJ720927:FUM720927 GEF720927:GEI720927 GOB720927:GOE720927 GXX720927:GYA720927 HHT720927:HHW720927 HRP720927:HRS720927 IBL720927:IBO720927 ILH720927:ILK720927 IVD720927:IVG720927 JEZ720927:JFC720927 JOV720927:JOY720927 JYR720927:JYU720927 KIN720927:KIQ720927 KSJ720927:KSM720927 LCF720927:LCI720927 LMB720927:LME720927 LVX720927:LWA720927 MFT720927:MFW720927 MPP720927:MPS720927 MZL720927:MZO720927 NJH720927:NJK720927 NTD720927:NTG720927 OCZ720927:ODC720927 OMV720927:OMY720927 OWR720927:OWU720927 PGN720927:PGQ720927 PQJ720927:PQM720927 QAF720927:QAI720927 QKB720927:QKE720927 QTX720927:QUA720927 RDT720927:RDW720927 RNP720927:RNS720927 RXL720927:RXO720927 SHH720927:SHK720927 SRD720927:SRG720927 TAZ720927:TBC720927 TKV720927:TKY720927 TUR720927:TUU720927 UEN720927:UEQ720927 UOJ720927:UOM720927 UYF720927:UYI720927 VIB720927:VIE720927 VRX720927:VSA720927 WBT720927:WBW720927 WLP720927:WLS720927 WVL720927:WVO720927 D786459:G786459 IZ786463:JC786463 SV786463:SY786463 ACR786463:ACU786463 AMN786463:AMQ786463 AWJ786463:AWM786463 BGF786463:BGI786463 BQB786463:BQE786463 BZX786463:CAA786463 CJT786463:CJW786463 CTP786463:CTS786463 DDL786463:DDO786463 DNH786463:DNK786463 DXD786463:DXG786463 EGZ786463:EHC786463 EQV786463:EQY786463 FAR786463:FAU786463 FKN786463:FKQ786463 FUJ786463:FUM786463 GEF786463:GEI786463 GOB786463:GOE786463 GXX786463:GYA786463 HHT786463:HHW786463 HRP786463:HRS786463 IBL786463:IBO786463 ILH786463:ILK786463 IVD786463:IVG786463 JEZ786463:JFC786463 JOV786463:JOY786463 JYR786463:JYU786463 KIN786463:KIQ786463 KSJ786463:KSM786463 LCF786463:LCI786463 LMB786463:LME786463 LVX786463:LWA786463 MFT786463:MFW786463 MPP786463:MPS786463 MZL786463:MZO786463 NJH786463:NJK786463 NTD786463:NTG786463 OCZ786463:ODC786463 OMV786463:OMY786463 OWR786463:OWU786463 PGN786463:PGQ786463 PQJ786463:PQM786463 QAF786463:QAI786463 QKB786463:QKE786463 QTX786463:QUA786463 RDT786463:RDW786463 RNP786463:RNS786463 RXL786463:RXO786463 SHH786463:SHK786463 SRD786463:SRG786463 TAZ786463:TBC786463 TKV786463:TKY786463 TUR786463:TUU786463 UEN786463:UEQ786463 UOJ786463:UOM786463 UYF786463:UYI786463 VIB786463:VIE786463 VRX786463:VSA786463 WBT786463:WBW786463 WLP786463:WLS786463 WVL786463:WVO786463 D851995:G851995 IZ851999:JC851999 SV851999:SY851999 ACR851999:ACU851999 AMN851999:AMQ851999 AWJ851999:AWM851999 BGF851999:BGI851999 BQB851999:BQE851999 BZX851999:CAA851999 CJT851999:CJW851999 CTP851999:CTS851999 DDL851999:DDO851999 DNH851999:DNK851999 DXD851999:DXG851999 EGZ851999:EHC851999 EQV851999:EQY851999 FAR851999:FAU851999 FKN851999:FKQ851999 FUJ851999:FUM851999 GEF851999:GEI851999 GOB851999:GOE851999 GXX851999:GYA851999 HHT851999:HHW851999 HRP851999:HRS851999 IBL851999:IBO851999 ILH851999:ILK851999 IVD851999:IVG851999 JEZ851999:JFC851999 JOV851999:JOY851999 JYR851999:JYU851999 KIN851999:KIQ851999 KSJ851999:KSM851999 LCF851999:LCI851999 LMB851999:LME851999 LVX851999:LWA851999 MFT851999:MFW851999 MPP851999:MPS851999 MZL851999:MZO851999 NJH851999:NJK851999 NTD851999:NTG851999 OCZ851999:ODC851999 OMV851999:OMY851999 OWR851999:OWU851999 PGN851999:PGQ851999 PQJ851999:PQM851999 QAF851999:QAI851999 QKB851999:QKE851999 QTX851999:QUA851999 RDT851999:RDW851999 RNP851999:RNS851999 RXL851999:RXO851999 SHH851999:SHK851999 SRD851999:SRG851999 TAZ851999:TBC851999 TKV851999:TKY851999 TUR851999:TUU851999 UEN851999:UEQ851999 UOJ851999:UOM851999 UYF851999:UYI851999 VIB851999:VIE851999 VRX851999:VSA851999 WBT851999:WBW851999 WLP851999:WLS851999 WVL851999:WVO851999 D917531:G917531 IZ917535:JC917535 SV917535:SY917535 ACR917535:ACU917535 AMN917535:AMQ917535 AWJ917535:AWM917535 BGF917535:BGI917535 BQB917535:BQE917535 BZX917535:CAA917535 CJT917535:CJW917535 CTP917535:CTS917535 DDL917535:DDO917535 DNH917535:DNK917535 DXD917535:DXG917535 EGZ917535:EHC917535 EQV917535:EQY917535 FAR917535:FAU917535 FKN917535:FKQ917535 FUJ917535:FUM917535 GEF917535:GEI917535 GOB917535:GOE917535 GXX917535:GYA917535 HHT917535:HHW917535 HRP917535:HRS917535 IBL917535:IBO917535 ILH917535:ILK917535 IVD917535:IVG917535 JEZ917535:JFC917535 JOV917535:JOY917535 JYR917535:JYU917535 KIN917535:KIQ917535 KSJ917535:KSM917535 LCF917535:LCI917535 LMB917535:LME917535 LVX917535:LWA917535 MFT917535:MFW917535 MPP917535:MPS917535 MZL917535:MZO917535 NJH917535:NJK917535 NTD917535:NTG917535 OCZ917535:ODC917535 OMV917535:OMY917535 OWR917535:OWU917535 PGN917535:PGQ917535 PQJ917535:PQM917535 QAF917535:QAI917535 QKB917535:QKE917535 QTX917535:QUA917535 RDT917535:RDW917535 RNP917535:RNS917535 RXL917535:RXO917535 SHH917535:SHK917535 SRD917535:SRG917535 TAZ917535:TBC917535 TKV917535:TKY917535 TUR917535:TUU917535 UEN917535:UEQ917535 UOJ917535:UOM917535 UYF917535:UYI917535 VIB917535:VIE917535 VRX917535:VSA917535 WBT917535:WBW917535 WLP917535:WLS917535 WVL917535:WVO917535 D983067:G983067 IZ983071:JC983071 SV983071:SY983071 ACR983071:ACU983071 AMN983071:AMQ983071 AWJ983071:AWM983071 BGF983071:BGI983071 BQB983071:BQE983071 BZX983071:CAA983071 CJT983071:CJW983071 CTP983071:CTS983071 DDL983071:DDO983071 DNH983071:DNK983071 DXD983071:DXG983071 EGZ983071:EHC983071 EQV983071:EQY983071 FAR983071:FAU983071 FKN983071:FKQ983071 FUJ983071:FUM983071 GEF983071:GEI983071 GOB983071:GOE983071 GXX983071:GYA983071 HHT983071:HHW983071 HRP983071:HRS983071 IBL983071:IBO983071 ILH983071:ILK983071 IVD983071:IVG983071 JEZ983071:JFC983071 JOV983071:JOY983071 JYR983071:JYU983071 KIN983071:KIQ983071 KSJ983071:KSM983071 LCF983071:LCI983071 LMB983071:LME983071 LVX983071:LWA983071 MFT983071:MFW983071 MPP983071:MPS983071 MZL983071:MZO983071 NJH983071:NJK983071 NTD983071:NTG983071 OCZ983071:ODC983071 OMV983071:OMY983071 OWR983071:OWU983071 PGN983071:PGQ983071 PQJ983071:PQM983071 QAF983071:QAI983071 QKB983071:QKE983071 QTX983071:QUA983071 RDT983071:RDW983071 RNP983071:RNS983071 RXL983071:RXO983071 SHH983071:SHK983071 SRD983071:SRG983071 TAZ983071:TBC983071 TKV983071:TKY983071 TUR983071:TUU983071 UEN983071:UEQ983071 UOJ983071:UOM983071 UYF983071:UYI983071 VIB983071:VIE983071 VRX983071:VSA983071 WBT983071:WBW983071 WLP983071:WLS983071" xr:uid="{DDA1F151-E307-49D3-B3D2-5C414966CD3B}">
      <formula1>"支出予定額,支出済額"</formula1>
    </dataValidation>
    <dataValidation type="list" allowBlank="1" showInputMessage="1" showErrorMessage="1" sqref="E8:F8" xr:uid="{78992343-E2DA-4B11-A994-D1ABF7220B6C}">
      <formula1>"選択してください。,第1四半期分,第2四半期分,第3四半期分,第4四半期分"</formula1>
    </dataValidation>
  </dataValidations>
  <printOptions horizontalCentered="1" verticalCentered="1"/>
  <pageMargins left="0.7" right="0.7" top="0.75" bottom="0.75" header="0.3" footer="0.3"/>
  <pageSetup paperSize="9" scale="61" orientation="landscape" r:id="rId1"/>
  <headerFooter>
    <oddFooter>&amp;R(201910)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請求内訳書</vt:lpstr>
      <vt:lpstr>入力説明</vt:lpstr>
      <vt:lpstr>請求書!Print_Area</vt:lpstr>
      <vt:lpstr>請求内訳書!Print_Area</vt:lpstr>
      <vt:lpstr>入力説明!Print_Area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2018-04-17T02:40:26Z</dcterms:created>
  <dcterms:modified xsi:type="dcterms:W3CDTF">2019-09-05T09:45:14Z</dcterms:modified>
</cp:coreProperties>
</file>