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01_{28519F3F-61CB-4563-9962-B0F8E30DAD7A}" xr6:coauthVersionLast="36" xr6:coauthVersionMax="36" xr10:uidLastSave="{00000000-0000-0000-0000-000000000000}"/>
  <bookViews>
    <workbookView xWindow="480" yWindow="0" windowWidth="4155" windowHeight="240" xr2:uid="{00000000-000D-0000-FFFF-FFFF00000000}"/>
  </bookViews>
  <sheets>
    <sheet name="請求書" sheetId="2" r:id="rId1"/>
    <sheet name="請求内訳書" sheetId="4" r:id="rId2"/>
  </sheets>
  <definedNames>
    <definedName name="_xlnm.Print_Area" localSheetId="0">請求書!$A$1:$O$48</definedName>
    <definedName name="_xlnm.Print_Area" localSheetId="1">請求内訳書!$A$1:$J$41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2" l="1"/>
  <c r="H31" i="2" l="1"/>
  <c r="H32" i="2"/>
  <c r="F31" i="4" l="1"/>
  <c r="E31" i="4"/>
  <c r="D31" i="4"/>
  <c r="P26" i="4" l="1"/>
  <c r="D23" i="4"/>
  <c r="C36" i="4"/>
  <c r="I2" i="4" s="1"/>
  <c r="D22" i="4" l="1"/>
  <c r="C38" i="4"/>
  <c r="E7" i="2"/>
  <c r="D24" i="4" l="1"/>
  <c r="D22" i="2"/>
  <c r="D21" i="2"/>
  <c r="D20" i="2"/>
  <c r="D19" i="2"/>
  <c r="J17" i="2"/>
  <c r="J16" i="2"/>
  <c r="L32" i="4" l="1"/>
  <c r="P28" i="4" l="1"/>
  <c r="E24" i="4" l="1"/>
  <c r="G36" i="4"/>
  <c r="F36" i="4"/>
  <c r="E36" i="4"/>
  <c r="D36" i="4"/>
  <c r="H35" i="4"/>
  <c r="I35" i="4" s="1"/>
  <c r="H34" i="4"/>
  <c r="I34" i="4" s="1"/>
  <c r="H33" i="4"/>
  <c r="I33" i="4" s="1"/>
  <c r="H32" i="4"/>
  <c r="I32" i="4" s="1"/>
  <c r="H36" i="4" l="1"/>
  <c r="I36" i="4" s="1"/>
  <c r="L42" i="4"/>
  <c r="O32" i="4"/>
  <c r="N32" i="4"/>
  <c r="M32" i="4"/>
  <c r="O31" i="4"/>
  <c r="N31" i="4"/>
  <c r="M31" i="4"/>
  <c r="L31" i="4"/>
  <c r="O30" i="4"/>
  <c r="N30" i="4"/>
  <c r="M30" i="4"/>
  <c r="L30" i="4"/>
  <c r="O29" i="4"/>
  <c r="N29" i="4"/>
  <c r="M29" i="4"/>
  <c r="L29" i="4"/>
  <c r="O25" i="4"/>
  <c r="N25" i="4"/>
  <c r="M25" i="4"/>
  <c r="L25" i="4"/>
  <c r="O24" i="4"/>
  <c r="N24" i="4"/>
  <c r="M24" i="4"/>
  <c r="L24" i="4"/>
  <c r="O23" i="4"/>
  <c r="N23" i="4"/>
  <c r="M23" i="4"/>
  <c r="L23" i="4"/>
  <c r="O22" i="4"/>
  <c r="N22" i="4"/>
  <c r="M22" i="4"/>
  <c r="L22" i="4"/>
  <c r="O42" i="4" l="1"/>
  <c r="M42" i="4"/>
  <c r="N42" i="4"/>
  <c r="D37" i="4"/>
  <c r="L35" i="4" s="1"/>
  <c r="P30" i="4"/>
  <c r="P31" i="4"/>
  <c r="P23" i="4"/>
  <c r="P24" i="4"/>
  <c r="P25" i="4"/>
  <c r="P29" i="4"/>
  <c r="P32" i="4"/>
  <c r="P22" i="4"/>
  <c r="F22" i="4" l="1"/>
  <c r="H22" i="4"/>
  <c r="P42" i="4"/>
  <c r="D38" i="4"/>
  <c r="L27" i="4"/>
  <c r="E37" i="4"/>
  <c r="M27" i="4" l="1"/>
  <c r="M35" i="4"/>
  <c r="I25" i="4"/>
  <c r="G22" i="4"/>
  <c r="I22" i="4" s="1"/>
  <c r="E38" i="4"/>
  <c r="F37" i="4"/>
  <c r="N35" i="4" s="1"/>
  <c r="F38" i="4" l="1"/>
  <c r="N27" i="4"/>
  <c r="G37" i="4"/>
  <c r="G38" i="4" l="1"/>
  <c r="O35" i="4"/>
  <c r="P35" i="4" s="1"/>
  <c r="H23" i="4" s="1"/>
  <c r="H24" i="4" s="1"/>
  <c r="F23" i="4"/>
  <c r="P27" i="4"/>
  <c r="H37" i="4"/>
  <c r="I37" i="4" s="1"/>
  <c r="G23" i="4" l="1"/>
  <c r="I23" i="4" s="1"/>
  <c r="I24" i="4" s="1"/>
  <c r="I26" i="4" s="1"/>
  <c r="G27" i="2" s="1"/>
  <c r="F24" i="4"/>
  <c r="G24" i="4" s="1"/>
  <c r="H38" i="4"/>
  <c r="I3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9" authorId="0" shapeId="0" xr:uid="{16B14329-1254-4371-92DB-3185BFB4E75D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
【※提出時注意点】
</t>
        </r>
        <r>
          <rPr>
            <sz val="9"/>
            <color indexed="81"/>
            <rFont val="MS P ゴシック"/>
            <family val="3"/>
            <charset val="128"/>
          </rPr>
          <t>必ず</t>
        </r>
        <r>
          <rPr>
            <b/>
            <u/>
            <sz val="9"/>
            <color indexed="81"/>
            <rFont val="MS P ゴシック"/>
            <family val="3"/>
            <charset val="128"/>
          </rPr>
          <t>最新の日付</t>
        </r>
        <r>
          <rPr>
            <sz val="9"/>
            <color indexed="81"/>
            <rFont val="MS P ゴシック"/>
            <family val="3"/>
            <charset val="128"/>
          </rPr>
          <t xml:space="preserve">に更新してください。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FB50ED37-68E1-4526-875D-E9F6D4AB1C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MS P ゴシック"/>
            <family val="3"/>
            <charset val="128"/>
          </rPr>
          <t>【※入力必須】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プルダウンボタンで該当の四半期を選択してください。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<sst xmlns="http://schemas.openxmlformats.org/spreadsheetml/2006/main" count="85" uniqueCount="76">
  <si>
    <t>請求額：</t>
    <rPh sb="0" eb="3">
      <t>セイキュウガク</t>
    </rPh>
    <phoneticPr fontId="2"/>
  </si>
  <si>
    <t>円也</t>
    <rPh sb="0" eb="1">
      <t>エン</t>
    </rPh>
    <rPh sb="1" eb="2">
      <t>ナリ</t>
    </rPh>
    <phoneticPr fontId="2"/>
  </si>
  <si>
    <t>振込先</t>
    <rPh sb="0" eb="3">
      <t>フリコミサキ</t>
    </rPh>
    <phoneticPr fontId="2"/>
  </si>
  <si>
    <t>　取引銀行名</t>
    <rPh sb="1" eb="3">
      <t>トリヒキ</t>
    </rPh>
    <rPh sb="3" eb="6">
      <t>ギンコウメイ</t>
    </rPh>
    <phoneticPr fontId="2"/>
  </si>
  <si>
    <t>　銀行コード</t>
    <rPh sb="1" eb="3">
      <t>ギンコウ</t>
    </rPh>
    <phoneticPr fontId="2"/>
  </si>
  <si>
    <t>　支店名</t>
    <rPh sb="1" eb="4">
      <t>シテンメイ</t>
    </rPh>
    <phoneticPr fontId="2"/>
  </si>
  <si>
    <t>　支店コード</t>
    <rPh sb="1" eb="3">
      <t>シテン</t>
    </rPh>
    <phoneticPr fontId="2"/>
  </si>
  <si>
    <t>　預金種別</t>
    <rPh sb="1" eb="3">
      <t>ヨキン</t>
    </rPh>
    <rPh sb="3" eb="5">
      <t>シュベツ</t>
    </rPh>
    <phoneticPr fontId="2"/>
  </si>
  <si>
    <t>　口座番号</t>
    <rPh sb="1" eb="3">
      <t>コウザ</t>
    </rPh>
    <rPh sb="3" eb="5">
      <t>バンゴウ</t>
    </rPh>
    <phoneticPr fontId="2"/>
  </si>
  <si>
    <t>　口座名義</t>
    <rPh sb="1" eb="3">
      <t>コウザ</t>
    </rPh>
    <rPh sb="3" eb="5">
      <t>メイギ</t>
    </rPh>
    <phoneticPr fontId="2"/>
  </si>
  <si>
    <t>※黄色塗り部分のみご記入ください。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</si>
  <si>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円）</t>
    <rPh sb="0" eb="1">
      <t>エン</t>
    </rPh>
    <phoneticPr fontId="2"/>
  </si>
  <si>
    <t>内、消費税額　（</t>
    <rPh sb="0" eb="1">
      <t>ウチ</t>
    </rPh>
    <rPh sb="2" eb="5">
      <t>ショウヒゼイ</t>
    </rPh>
    <rPh sb="5" eb="6">
      <t>ガク</t>
    </rPh>
    <phoneticPr fontId="2"/>
  </si>
  <si>
    <t>　（フリガナ）</t>
    <phoneticPr fontId="2"/>
  </si>
  <si>
    <t>※振込先銀行を前回振込時より変更された場合には、別途その旨をお知らせください。</t>
    <rPh sb="1" eb="4">
      <t>フリコミサキ</t>
    </rPh>
    <rPh sb="4" eb="6">
      <t>ギンコウ</t>
    </rPh>
    <rPh sb="7" eb="9">
      <t>ゼンカイ</t>
    </rPh>
    <rPh sb="9" eb="11">
      <t>フリコミ</t>
    </rPh>
    <rPh sb="11" eb="12">
      <t>ジ</t>
    </rPh>
    <rPh sb="14" eb="16">
      <t>ヘンコウ</t>
    </rPh>
    <rPh sb="19" eb="21">
      <t>バアイ</t>
    </rPh>
    <rPh sb="24" eb="26">
      <t>ベット</t>
    </rPh>
    <rPh sb="28" eb="29">
      <t>ムネ</t>
    </rPh>
    <rPh sb="31" eb="32">
      <t>シ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</si>
  <si>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</si>
  <si>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分任研究契約担当者　殿</t>
    <rPh sb="0" eb="1">
      <t>ブン</t>
    </rPh>
    <rPh sb="1" eb="2">
      <t>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2"/>
  </si>
  <si>
    <t>※消費税額は自動計算されます。</t>
    <rPh sb="1" eb="4">
      <t>ショウヒゼイ</t>
    </rPh>
    <rPh sb="4" eb="5">
      <t>ガク</t>
    </rPh>
    <rPh sb="6" eb="8">
      <t>ジドウ</t>
    </rPh>
    <rPh sb="8" eb="10">
      <t>ケイサン</t>
    </rPh>
    <phoneticPr fontId="2"/>
  </si>
  <si>
    <t>間接経費率：</t>
    <rPh sb="0" eb="5">
      <t>カンセツケイヒリツ</t>
    </rPh>
    <phoneticPr fontId="2"/>
  </si>
  <si>
    <t>（単位：円）</t>
    <phoneticPr fontId="2"/>
  </si>
  <si>
    <t>１．今回請求の内訳</t>
    <rPh sb="2" eb="4">
      <t>コンカイ</t>
    </rPh>
    <rPh sb="4" eb="6">
      <t>セイキュウ</t>
    </rPh>
    <rPh sb="7" eb="9">
      <t>ウチワケ</t>
    </rPh>
    <phoneticPr fontId="2"/>
  </si>
  <si>
    <t>当事業年度
契約額</t>
    <rPh sb="0" eb="1">
      <t>トウ</t>
    </rPh>
    <rPh sb="1" eb="3">
      <t>ジギョウ</t>
    </rPh>
    <rPh sb="3" eb="5">
      <t>ネンド</t>
    </rPh>
    <rPh sb="6" eb="8">
      <t>ケイヤク</t>
    </rPh>
    <rPh sb="8" eb="9">
      <t>ガク</t>
    </rPh>
    <phoneticPr fontId="2"/>
  </si>
  <si>
    <t>受入済額
（累計）</t>
    <rPh sb="0" eb="2">
      <t>ウケイレ</t>
    </rPh>
    <rPh sb="2" eb="3">
      <t>スミ</t>
    </rPh>
    <rPh sb="3" eb="4">
      <t>ガク</t>
    </rPh>
    <rPh sb="6" eb="8">
      <t>ルイケイ</t>
    </rPh>
    <phoneticPr fontId="2"/>
  </si>
  <si>
    <t>支出済額
（累計）</t>
    <rPh sb="0" eb="2">
      <t>シシュツ</t>
    </rPh>
    <rPh sb="2" eb="3">
      <t>ズミ</t>
    </rPh>
    <rPh sb="3" eb="4">
      <t>ガク</t>
    </rPh>
    <rPh sb="6" eb="8">
      <t>ルイケイ</t>
    </rPh>
    <phoneticPr fontId="2"/>
  </si>
  <si>
    <t>受入残額</t>
    <rPh sb="0" eb="2">
      <t>ウケイレ</t>
    </rPh>
    <rPh sb="2" eb="4">
      <t>ザンガク</t>
    </rPh>
    <phoneticPr fontId="2"/>
  </si>
  <si>
    <t>今回支出
予定額</t>
    <rPh sb="0" eb="2">
      <t>コンカイ</t>
    </rPh>
    <rPh sb="2" eb="4">
      <t>シシュツ</t>
    </rPh>
    <rPh sb="5" eb="7">
      <t>ヨテイ</t>
    </rPh>
    <rPh sb="7" eb="8">
      <t>ガク</t>
    </rPh>
    <phoneticPr fontId="2"/>
  </si>
  <si>
    <t>今回請求
基礎額</t>
    <rPh sb="0" eb="2">
      <t>コンカイ</t>
    </rPh>
    <rPh sb="2" eb="4">
      <t>セイキュウ</t>
    </rPh>
    <rPh sb="5" eb="7">
      <t>キソ</t>
    </rPh>
    <rPh sb="7" eb="8">
      <t>ガク</t>
    </rPh>
    <phoneticPr fontId="2"/>
  </si>
  <si>
    <t>支出済⇔支出予定</t>
    <rPh sb="0" eb="2">
      <t>シシュツ</t>
    </rPh>
    <rPh sb="2" eb="3">
      <t>ズミ</t>
    </rPh>
    <rPh sb="4" eb="6">
      <t>シシュツ</t>
    </rPh>
    <rPh sb="6" eb="8">
      <t>ヨテイ</t>
    </rPh>
    <phoneticPr fontId="2"/>
  </si>
  <si>
    <t>物品費</t>
    <rPh sb="0" eb="2">
      <t>ブッピン</t>
    </rPh>
    <rPh sb="2" eb="3">
      <t>ヒ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</si>
  <si>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</si>
  <si>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</si>
  <si>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</t>
    <rPh sb="2" eb="3">
      <t>タ</t>
    </rPh>
    <phoneticPr fontId="2"/>
  </si>
  <si>
    <t>直接経費計</t>
    <rPh sb="0" eb="2">
      <t>チョクセツ</t>
    </rPh>
    <rPh sb="2" eb="4">
      <t>ケイヒ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</si>
  <si>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</si>
  <si>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</si>
  <si>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>※黄色塗り部分のみを記入してください。</t>
    <rPh sb="1" eb="3">
      <t>キイロ</t>
    </rPh>
    <rPh sb="3" eb="4">
      <t>ヌ</t>
    </rPh>
    <rPh sb="5" eb="7">
      <t>ブブン</t>
    </rPh>
    <rPh sb="10" eb="12">
      <t>キニュウ</t>
    </rPh>
    <phoneticPr fontId="2"/>
  </si>
  <si>
    <t>内、直接経費の
自己負担額</t>
    <rPh sb="0" eb="1">
      <t>ウチ</t>
    </rPh>
    <rPh sb="2" eb="4">
      <t>チョクセツ</t>
    </rPh>
    <rPh sb="4" eb="6">
      <t>ケイヒ</t>
    </rPh>
    <rPh sb="8" eb="10">
      <t>ジコ</t>
    </rPh>
    <rPh sb="10" eb="12">
      <t>フタン</t>
    </rPh>
    <rPh sb="12" eb="13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</si>
  <si>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</si>
  <si>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２．今後の支出予定（直接経費）</t>
    <rPh sb="2" eb="4">
      <t>コンゴ</t>
    </rPh>
    <rPh sb="5" eb="7">
      <t>シシュツ</t>
    </rPh>
    <rPh sb="7" eb="9">
      <t>ヨテイ</t>
    </rPh>
    <rPh sb="10" eb="11">
      <t>チョク</t>
    </rPh>
    <rPh sb="11" eb="12">
      <t>セツ</t>
    </rPh>
    <rPh sb="12" eb="14">
      <t>ケイヒ</t>
    </rPh>
    <phoneticPr fontId="2"/>
  </si>
  <si>
    <t>第1四半期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</si>
  <si>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</si>
  <si>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第3四半期</t>
    <rPh sb="0" eb="1">
      <t>ダイ</t>
    </rPh>
    <rPh sb="2" eb="5">
      <t>シハンキ</t>
    </rPh>
    <phoneticPr fontId="2"/>
  </si>
  <si>
    <t>第4四半期</t>
    <rPh sb="0" eb="1">
      <t>ダイ</t>
    </rPh>
    <rPh sb="2" eb="5">
      <t>シハンキ</t>
    </rPh>
    <phoneticPr fontId="2"/>
  </si>
  <si>
    <t>契約額－合計</t>
    <rPh sb="0" eb="2">
      <t>ケイヤク</t>
    </rPh>
    <rPh sb="2" eb="3">
      <t>ガク</t>
    </rPh>
    <rPh sb="4" eb="6">
      <t>ゴウケイ</t>
    </rPh>
    <phoneticPr fontId="2"/>
  </si>
  <si>
    <t>支出予定額</t>
  </si>
  <si>
    <t>経理様式５７</t>
    <rPh sb="0" eb="4">
      <t>ケイリヨウシキ</t>
    </rPh>
    <phoneticPr fontId="2"/>
  </si>
  <si>
    <t>研究タイプ：</t>
    <rPh sb="0" eb="2">
      <t>ケンキュウ</t>
    </rPh>
    <phoneticPr fontId="2"/>
  </si>
  <si>
    <t>研究タイプ</t>
    <rPh sb="0" eb="2">
      <t>ケンキュウ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</si>
  <si>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</si>
  <si>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</si>
  <si>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</si>
  <si>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</si>
  <si>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（単位：円）</t>
    <phoneticPr fontId="2"/>
  </si>
  <si>
    <t>※既経過の四半期については、支出済額を記入してください。</t>
    <rPh sb="1" eb="2">
      <t>キ</t>
    </rPh>
    <rPh sb="2" eb="4">
      <t>ケイカ</t>
    </rPh>
    <rPh sb="5" eb="8">
      <t>シハンキ</t>
    </rPh>
    <rPh sb="14" eb="16">
      <t>シシュツ</t>
    </rPh>
    <rPh sb="16" eb="17">
      <t>ズ</t>
    </rPh>
    <rPh sb="17" eb="18">
      <t>ガク</t>
    </rPh>
    <rPh sb="19" eb="21">
      <t>キニュウ</t>
    </rPh>
    <phoneticPr fontId="2"/>
  </si>
  <si>
    <t>機関名</t>
  </si>
  <si>
    <t>契約担当者 職名・氏名</t>
    <rPh sb="0" eb="2">
      <t>ケイヤク</t>
    </rPh>
    <rPh sb="2" eb="5">
      <t>タントウシャ</t>
    </rPh>
    <rPh sb="6" eb="8">
      <t>ショクメイ</t>
    </rPh>
    <rPh sb="9" eb="11">
      <t>シメイ</t>
    </rPh>
    <phoneticPr fontId="2"/>
  </si>
  <si>
    <t>研究担当者 氏名</t>
    <rPh sb="0" eb="2">
      <t>ケンキュウ</t>
    </rPh>
    <rPh sb="2" eb="5">
      <t>タントウシャ</t>
    </rPh>
    <rPh sb="6" eb="8">
      <t>シメイ</t>
    </rPh>
    <phoneticPr fontId="2"/>
  </si>
  <si>
    <t>契約番号</t>
    <rPh sb="0" eb="2">
      <t>ケイヤク</t>
    </rPh>
    <rPh sb="2" eb="4">
      <t>バンゴウ</t>
    </rPh>
    <phoneticPr fontId="2"/>
  </si>
  <si>
    <t>(201904)</t>
    <phoneticPr fontId="2"/>
  </si>
  <si>
    <t>経理様式５７</t>
    <phoneticPr fontId="2"/>
  </si>
  <si>
    <t>研究担当者：</t>
    <rPh sb="0" eb="2">
      <t>ケンキュウ</t>
    </rPh>
    <rPh sb="2" eb="5">
      <t>タントウシャ</t>
    </rPh>
    <phoneticPr fontId="2"/>
  </si>
  <si>
    <t>契約番号：</t>
    <rPh sb="0" eb="2">
      <t>ケイヤク</t>
    </rPh>
    <rPh sb="2" eb="4">
      <t>バンゴウ</t>
    </rPh>
    <phoneticPr fontId="2"/>
  </si>
  <si>
    <t>契約担当者 職名・氏名：</t>
    <rPh sb="0" eb="2">
      <t>ケイヤク</t>
    </rPh>
    <rPh sb="2" eb="5">
      <t>タントウシャ</t>
    </rPh>
    <rPh sb="6" eb="8">
      <t>ショクメイ</t>
    </rPh>
    <rPh sb="9" eb="11">
      <t>シメイ</t>
    </rPh>
    <phoneticPr fontId="2"/>
  </si>
  <si>
    <t>機関名：</t>
    <rPh sb="0" eb="3">
      <t>キカンメイ</t>
    </rPh>
    <phoneticPr fontId="2"/>
  </si>
  <si>
    <t>選択してください。</t>
  </si>
  <si>
    <t>2019年度　委託研究費　請求内訳書</t>
    <phoneticPr fontId="2"/>
  </si>
  <si>
    <t>研究課題</t>
    <rPh sb="0" eb="2">
      <t>ケンキュウ</t>
    </rPh>
    <rPh sb="2" eb="4">
      <t>カダイ</t>
    </rPh>
    <phoneticPr fontId="2"/>
  </si>
  <si>
    <t>2019年度　委託研究費　請求書</t>
    <phoneticPr fontId="2"/>
  </si>
  <si>
    <t>研究課題：</t>
    <rPh sb="0" eb="2">
      <t>ケンキュウ</t>
    </rPh>
    <rPh sb="2" eb="4">
      <t>カダイ</t>
    </rPh>
    <phoneticPr fontId="2"/>
  </si>
  <si>
    <t>委託研究契約に基づき、下記の通り請求します。</t>
    <phoneticPr fontId="2"/>
  </si>
  <si>
    <t xml:space="preserve"> 円</t>
    <rPh sb="1" eb="2">
      <t>エン</t>
    </rPh>
    <phoneticPr fontId="2"/>
  </si>
  <si>
    <t xml:space="preserve">      【請求額内訳】</t>
    <rPh sb="7" eb="9">
      <t>セイキュウ</t>
    </rPh>
    <rPh sb="9" eb="10">
      <t>ガク</t>
    </rPh>
    <rPh sb="10" eb="12">
      <t>ウチワケ</t>
    </rPh>
    <phoneticPr fontId="2"/>
  </si>
  <si>
    <t>直接経費：</t>
    <rPh sb="0" eb="2">
      <t>チョクセツ</t>
    </rPh>
    <rPh sb="2" eb="4">
      <t>ケイヒ</t>
    </rPh>
    <phoneticPr fontId="2"/>
  </si>
  <si>
    <t>間接経費：</t>
    <rPh sb="0" eb="2">
      <t>カンセツ</t>
    </rPh>
    <rPh sb="2" eb="4">
      <t>ケイヒ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</si>
  <si>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</si>
  <si>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費目</t>
    <rPh sb="0" eb="2">
      <t>ヒモク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</si>
</sst>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1"/>
      <color indexed="10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1" fillId="0" borderId="0" xfId="2" applyFill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vertical="center"/>
    </xf>
    <xf numFmtId="0" fontId="5" fillId="2" borderId="9" xfId="2" applyFont="1" applyFill="1" applyBorder="1" applyAlignment="1" applyProtection="1">
      <alignment horizontal="right" vertical="center"/>
    </xf>
    <xf numFmtId="9" fontId="1" fillId="2" borderId="10" xfId="2" applyNumberFormat="1" applyFill="1" applyBorder="1" applyAlignment="1" applyProtection="1">
      <alignment horizontal="right" vertical="center"/>
    </xf>
    <xf numFmtId="0" fontId="1" fillId="0" borderId="0" xfId="2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Protection="1">
      <alignment vertical="center"/>
    </xf>
    <xf numFmtId="0" fontId="4" fillId="0" borderId="12" xfId="2" applyFont="1" applyFill="1" applyBorder="1" applyAlignment="1" applyProtection="1">
      <alignment horizontal="center" vertical="center" wrapText="1"/>
    </xf>
    <xf numFmtId="0" fontId="11" fillId="0" borderId="0" xfId="2" applyFont="1" applyProtection="1">
      <alignment vertical="center"/>
    </xf>
    <xf numFmtId="3" fontId="4" fillId="3" borderId="11" xfId="2" applyNumberFormat="1" applyFont="1" applyFill="1" applyBorder="1" applyAlignment="1" applyProtection="1">
      <alignment vertical="center"/>
    </xf>
    <xf numFmtId="3" fontId="4" fillId="3" borderId="12" xfId="2" applyNumberFormat="1" applyFont="1" applyFill="1" applyBorder="1" applyAlignment="1" applyProtection="1">
      <alignment vertical="center"/>
    </xf>
    <xf numFmtId="3" fontId="4" fillId="2" borderId="12" xfId="2" applyNumberFormat="1" applyFont="1" applyFill="1" applyBorder="1" applyAlignment="1" applyProtection="1">
      <alignment vertical="center"/>
    </xf>
    <xf numFmtId="0" fontId="12" fillId="0" borderId="0" xfId="2" applyFont="1" applyProtection="1">
      <alignment vertical="center"/>
    </xf>
    <xf numFmtId="3" fontId="1" fillId="0" borderId="0" xfId="2" applyNumberFormat="1" applyProtection="1">
      <alignment vertical="center"/>
    </xf>
    <xf numFmtId="0" fontId="13" fillId="0" borderId="11" xfId="2" applyFont="1" applyFill="1" applyBorder="1" applyAlignment="1" applyProtection="1">
      <alignment horizontal="center" vertical="center" wrapText="1"/>
    </xf>
    <xf numFmtId="0" fontId="14" fillId="0" borderId="11" xfId="2" applyFont="1" applyFill="1" applyBorder="1" applyAlignment="1" applyProtection="1">
      <alignment horizontal="center" vertical="center" wrapText="1"/>
    </xf>
    <xf numFmtId="3" fontId="15" fillId="3" borderId="12" xfId="2" applyNumberFormat="1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right" vertical="center"/>
    </xf>
    <xf numFmtId="0" fontId="17" fillId="0" borderId="0" xfId="2" applyFont="1" applyFill="1" applyAlignment="1" applyProtection="1">
      <alignment horizontal="right" vertical="center"/>
    </xf>
    <xf numFmtId="0" fontId="12" fillId="0" borderId="0" xfId="2" applyFont="1" applyFill="1" applyProtection="1">
      <alignment vertical="center"/>
    </xf>
    <xf numFmtId="49" fontId="0" fillId="0" borderId="0" xfId="2" applyNumberFormat="1" applyFont="1" applyAlignment="1" applyProtection="1">
      <alignment horizontal="right" vertical="center"/>
    </xf>
    <xf numFmtId="0" fontId="18" fillId="0" borderId="0" xfId="2" applyFont="1" applyProtection="1">
      <alignment vertical="center"/>
    </xf>
    <xf numFmtId="3" fontId="4" fillId="4" borderId="11" xfId="2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4" fillId="2" borderId="1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11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2" borderId="15" xfId="2" applyFont="1" applyFill="1" applyBorder="1" applyAlignment="1" applyProtection="1">
      <alignment horizontal="center" vertical="center" wrapText="1"/>
    </xf>
    <xf numFmtId="3" fontId="4" fillId="4" borderId="12" xfId="2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49" fontId="4" fillId="4" borderId="7" xfId="0" applyNumberFormat="1" applyFont="1" applyFill="1" applyBorder="1" applyAlignment="1" applyProtection="1">
      <alignment horizontal="left" vertical="center" indent="1"/>
      <protection locked="0"/>
    </xf>
    <xf numFmtId="49" fontId="4" fillId="4" borderId="0" xfId="0" applyNumberFormat="1" applyFont="1" applyFill="1" applyBorder="1" applyAlignment="1" applyProtection="1">
      <alignment horizontal="left" vertical="center" inden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49" fontId="4" fillId="4" borderId="5" xfId="0" applyNumberFormat="1" applyFont="1" applyFill="1" applyBorder="1" applyAlignment="1" applyProtection="1">
      <alignment horizontal="left" vertical="center" inden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/>
      <protection locked="0"/>
    </xf>
    <xf numFmtId="49" fontId="4" fillId="4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49" fontId="4" fillId="4" borderId="2" xfId="0" applyNumberFormat="1" applyFont="1" applyFill="1" applyBorder="1" applyAlignment="1" applyProtection="1">
      <alignment horizontal="left" vertical="center" inden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/>
      <protection locked="0"/>
    </xf>
    <xf numFmtId="49" fontId="4" fillId="4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3" fontId="3" fillId="5" borderId="1" xfId="0" applyNumberFormat="1" applyFont="1" applyFill="1" applyBorder="1" applyAlignment="1" applyProtection="1">
      <alignment vertical="center"/>
    </xf>
    <xf numFmtId="3" fontId="0" fillId="5" borderId="1" xfId="0" applyNumberForma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right" vertical="center"/>
    </xf>
    <xf numFmtId="38" fontId="5" fillId="0" borderId="3" xfId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 vertical="center"/>
    </xf>
    <xf numFmtId="176" fontId="20" fillId="0" borderId="0" xfId="0" applyNumberFormat="1" applyFont="1" applyFill="1" applyAlignment="1" applyProtection="1">
      <alignment horizontal="center" vertical="center"/>
    </xf>
    <xf numFmtId="58" fontId="0" fillId="4" borderId="0" xfId="0" applyNumberFormat="1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 shrinkToFit="1"/>
    </xf>
    <xf numFmtId="0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38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 indent="1"/>
    </xf>
    <xf numFmtId="0" fontId="4" fillId="0" borderId="0" xfId="0" applyFont="1" applyFill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9" fillId="0" borderId="0" xfId="2" applyFont="1" applyFill="1" applyAlignment="1" applyProtection="1">
      <alignment horizontal="center" vertical="center"/>
    </xf>
    <xf numFmtId="176" fontId="20" fillId="4" borderId="0" xfId="2" applyNumberFormat="1" applyFont="1" applyFill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left" vertical="center" wrapText="1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left" vertical="center" wrapText="1"/>
      <protection locked="0"/>
    </xf>
    <xf numFmtId="0" fontId="4" fillId="4" borderId="1" xfId="2" applyFont="1" applyFill="1" applyBorder="1" applyAlignment="1" applyProtection="1">
      <alignment horizontal="left" vertical="center" shrinkToFit="1"/>
      <protection locked="0"/>
    </xf>
    <xf numFmtId="0" fontId="4" fillId="4" borderId="16" xfId="2" applyFont="1" applyFill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X$15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215350</xdr:colOff>
      <xdr:row>13</xdr:row>
      <xdr:rowOff>165660</xdr:rowOff>
    </xdr:from>
    <xdr:to>
      <xdr:col>23</xdr:col>
      <xdr:colOff>115956</xdr:colOff>
      <xdr:row>34</xdr:row>
      <xdr:rowOff>140804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71524" y="2551051"/>
          <a:ext cx="4712802" cy="4969557"/>
        </a:xfrm>
        <a:prstGeom prst="wedgeRectCallout">
          <a:avLst>
            <a:gd name="adj1" fmla="val -57284"/>
            <a:gd name="adj2" fmla="val 17296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【※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提出時注意点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b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契約書に記載されている</a:t>
          </a:r>
          <a:r>
            <a:rPr kumimoji="1" lang="ja-JP" altLang="en-US" sz="1100" b="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契約終了日が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H31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）年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日」の場合のみ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、以下にチェックを入れてください（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日以外の場合はチェック不要）。消費税額が税率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％で計算されます。</a:t>
          </a:r>
        </a:p>
      </xdr:txBody>
    </xdr:sp>
    <xdr:clientData/>
  </xdr:twoCellAnchor>
  <xdr:twoCellAnchor>
    <xdr:from>
      <xdr:col>13</xdr:col>
      <xdr:colOff>219075</xdr:colOff>
      <xdr:row>15</xdr:row>
      <xdr:rowOff>428625</xdr:rowOff>
    </xdr:from>
    <xdr:to>
      <xdr:col>14</xdr:col>
      <xdr:colOff>28575</xdr:colOff>
      <xdr:row>16</xdr:row>
      <xdr:rowOff>209550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80118" y="3161886"/>
          <a:ext cx="314740" cy="23646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19</xdr:row>
          <xdr:rowOff>66675</xdr:rowOff>
        </xdr:from>
        <xdr:to>
          <xdr:col>20</xdr:col>
          <xdr:colOff>438150</xdr:colOff>
          <xdr:row>21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契約期間が2019年9月30日までです。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16</xdr:col>
      <xdr:colOff>381003</xdr:colOff>
      <xdr:row>21</xdr:row>
      <xdr:rowOff>273335</xdr:rowOff>
    </xdr:from>
    <xdr:to>
      <xdr:col>22</xdr:col>
      <xdr:colOff>662612</xdr:colOff>
      <xdr:row>33</xdr:row>
      <xdr:rowOff>256776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7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7177" y="4273835"/>
          <a:ext cx="4406348" cy="307285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16</xdr:col>
      <xdr:colOff>579785</xdr:colOff>
      <xdr:row>32</xdr:row>
      <xdr:rowOff>190504</xdr:rowOff>
    </xdr:from>
    <xdr:to>
      <xdr:col>17</xdr:col>
      <xdr:colOff>563220</xdr:colOff>
      <xdr:row>33</xdr:row>
      <xdr:rowOff>140808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35959" y="6990526"/>
          <a:ext cx="670891" cy="24019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102707</xdr:colOff>
      <xdr:row>32</xdr:row>
      <xdr:rowOff>177252</xdr:rowOff>
    </xdr:from>
    <xdr:to>
      <xdr:col>20</xdr:col>
      <xdr:colOff>306459</xdr:colOff>
      <xdr:row>33</xdr:row>
      <xdr:rowOff>165656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21250" y="6977274"/>
          <a:ext cx="891209" cy="27829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430696</xdr:colOff>
      <xdr:row>21</xdr:row>
      <xdr:rowOff>339587</xdr:rowOff>
    </xdr:from>
    <xdr:to>
      <xdr:col>19</xdr:col>
      <xdr:colOff>233222</xdr:colOff>
      <xdr:row>32</xdr:row>
      <xdr:rowOff>218007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endCxn id="12" idx="1"/>
        </xdr:cNvCxnSpPr>
      </xdr:nvCxnSpPr>
      <xdr:spPr>
        <a:xfrm>
          <a:off x="8961783" y="4340087"/>
          <a:ext cx="489982" cy="2677942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400" b="1">
            <a:solidFill>
              <a:srgbClr val="FF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X49"/>
  <sheetViews>
    <sheetView tabSelected="1" view="pageBreakPreview" zoomScale="115" zoomScaleNormal="100" zoomScaleSheetLayoutView="115" workbookViewId="0">
      <selection activeCell="L9" sqref="L9:N9"/>
    </sheetView>
  </sheetViews>
  <sheetFormatPr defaultRowHeight="13.5"/>
  <cols>
    <col min="1" max="1" width="2.375" style="1" customWidth="1"/>
    <col min="2" max="2" width="4.625" style="1" customWidth="1"/>
    <col min="3" max="3" width="8.125" style="1" customWidth="1"/>
    <col min="4" max="4" width="8.625" style="1" customWidth="1"/>
    <col min="5" max="14" width="6.625" style="1" customWidth="1"/>
    <col min="15" max="15" width="1.375" style="1" customWidth="1"/>
    <col min="16" max="16" width="2.375" style="1" customWidth="1"/>
    <col min="17" max="16384" width="9" style="1"/>
  </cols>
  <sheetData>
    <row r="1" spans="1:24">
      <c r="B1" s="1" t="s">
        <v>59</v>
      </c>
    </row>
    <row r="5" spans="1:24" ht="17.25">
      <c r="A5" s="2"/>
      <c r="B5" s="3"/>
      <c r="C5" s="3"/>
      <c r="D5" s="4"/>
      <c r="E5" s="3"/>
      <c r="F5" s="3"/>
      <c r="G5" s="3"/>
      <c r="H5" s="3"/>
      <c r="I5" s="2"/>
      <c r="K5" s="3"/>
      <c r="L5" s="3"/>
      <c r="M5" s="3"/>
      <c r="N5" s="3"/>
    </row>
    <row r="6" spans="1:24" ht="17.25">
      <c r="A6" s="5"/>
      <c r="B6" s="3"/>
      <c r="C6" s="3"/>
      <c r="D6" s="3"/>
      <c r="E6" s="82" t="s">
        <v>67</v>
      </c>
      <c r="F6" s="82"/>
      <c r="G6" s="82"/>
      <c r="H6" s="82"/>
      <c r="I6" s="82"/>
      <c r="J6" s="82"/>
      <c r="K6" s="82"/>
      <c r="L6" s="3"/>
      <c r="M6" s="3"/>
      <c r="N6" s="3"/>
    </row>
    <row r="7" spans="1:24" ht="17.25">
      <c r="A7" s="5"/>
      <c r="B7" s="3"/>
      <c r="C7" s="3"/>
      <c r="D7" s="3"/>
      <c r="E7" s="83" t="str">
        <f>請求内訳書!E7</f>
        <v>選択してください。</v>
      </c>
      <c r="F7" s="83"/>
      <c r="G7" s="83"/>
      <c r="H7" s="83"/>
      <c r="I7" s="83"/>
      <c r="J7" s="83"/>
      <c r="K7" s="83"/>
      <c r="L7" s="3"/>
      <c r="M7" s="3"/>
      <c r="N7" s="3"/>
    </row>
    <row r="9" spans="1:24">
      <c r="L9" s="84" t="s">
        <v>74</v>
      </c>
      <c r="M9" s="85"/>
      <c r="N9" s="85"/>
    </row>
    <row r="10" spans="1:24">
      <c r="M10" s="6"/>
      <c r="N10" s="6"/>
    </row>
    <row r="11" spans="1:24">
      <c r="M11" s="6"/>
      <c r="N11" s="6"/>
    </row>
    <row r="12" spans="1:24">
      <c r="B12" s="1" t="s">
        <v>15</v>
      </c>
    </row>
    <row r="13" spans="1:24">
      <c r="B13" s="1" t="s">
        <v>16</v>
      </c>
    </row>
    <row r="15" spans="1:24">
      <c r="X15" s="53" t="b">
        <v>0</v>
      </c>
    </row>
    <row r="16" spans="1:24" ht="17.25" customHeight="1">
      <c r="I16" s="6" t="s">
        <v>63</v>
      </c>
      <c r="J16" s="86">
        <f>請求内訳書!G11</f>
        <v>0</v>
      </c>
      <c r="K16" s="86"/>
      <c r="L16" s="86"/>
      <c r="M16" s="86"/>
      <c r="N16" s="86"/>
    </row>
    <row r="17" spans="2:24" ht="17.25" customHeight="1">
      <c r="I17" s="6" t="s">
        <v>62</v>
      </c>
      <c r="J17" s="86">
        <f>請求内訳書!G12</f>
        <v>0</v>
      </c>
      <c r="K17" s="86"/>
      <c r="L17" s="86"/>
      <c r="M17" s="86"/>
      <c r="N17" s="86"/>
    </row>
    <row r="18" spans="2:24">
      <c r="K18" s="6"/>
      <c r="L18" s="7"/>
      <c r="M18" s="7"/>
      <c r="N18" s="7"/>
    </row>
    <row r="19" spans="2:24" ht="17.25" customHeight="1">
      <c r="B19" s="1" t="s">
        <v>60</v>
      </c>
      <c r="D19" s="87">
        <f>請求内訳書!G13</f>
        <v>0</v>
      </c>
      <c r="E19" s="87"/>
      <c r="F19" s="87"/>
      <c r="G19" s="87"/>
      <c r="H19" s="87"/>
      <c r="I19" s="87"/>
      <c r="J19" s="87"/>
      <c r="K19" s="87"/>
      <c r="L19" s="87"/>
    </row>
    <row r="20" spans="2:24" ht="17.25" customHeight="1">
      <c r="B20" s="1" t="s">
        <v>61</v>
      </c>
      <c r="D20" s="87">
        <f>請求内訳書!G14</f>
        <v>0</v>
      </c>
      <c r="E20" s="87"/>
      <c r="F20" s="87"/>
      <c r="G20" s="87"/>
      <c r="H20" s="87"/>
      <c r="I20" s="87"/>
      <c r="J20" s="87"/>
      <c r="K20" s="87"/>
      <c r="L20" s="87"/>
    </row>
    <row r="21" spans="2:24" ht="18" customHeight="1">
      <c r="B21" s="1" t="s">
        <v>46</v>
      </c>
      <c r="D21" s="76">
        <f>請求内訳書!G15</f>
        <v>0</v>
      </c>
      <c r="E21" s="76"/>
      <c r="F21" s="76"/>
      <c r="G21" s="76"/>
      <c r="H21" s="76"/>
      <c r="I21" s="76"/>
      <c r="J21" s="76"/>
      <c r="K21" s="76"/>
      <c r="L21" s="76"/>
    </row>
    <row r="22" spans="2:24" ht="32.25" customHeight="1">
      <c r="B22" s="1" t="s">
        <v>68</v>
      </c>
      <c r="D22" s="76">
        <f>請求内訳書!G16</f>
        <v>0</v>
      </c>
      <c r="E22" s="76"/>
      <c r="F22" s="76"/>
      <c r="G22" s="76"/>
      <c r="H22" s="76"/>
      <c r="I22" s="76"/>
      <c r="J22" s="76"/>
      <c r="K22" s="76"/>
      <c r="L22" s="76"/>
    </row>
    <row r="23" spans="2:24" ht="17.25" customHeight="1">
      <c r="D23" s="8"/>
      <c r="E23" s="8"/>
      <c r="F23" s="8"/>
      <c r="G23" s="8"/>
    </row>
    <row r="24" spans="2:24" ht="17.25" customHeight="1">
      <c r="D24" s="8"/>
      <c r="E24" s="8"/>
      <c r="F24" s="8"/>
      <c r="G24" s="8"/>
    </row>
    <row r="25" spans="2:24" ht="17.25" customHeight="1">
      <c r="D25" s="44" t="s">
        <v>69</v>
      </c>
      <c r="E25" s="8"/>
      <c r="F25" s="8"/>
      <c r="G25" s="8"/>
    </row>
    <row r="26" spans="2:24" ht="17.25" customHeight="1"/>
    <row r="27" spans="2:24" ht="29.25" customHeight="1">
      <c r="E27" s="77" t="s">
        <v>0</v>
      </c>
      <c r="F27" s="77"/>
      <c r="G27" s="78">
        <f>請求内訳書!I26</f>
        <v>0</v>
      </c>
      <c r="H27" s="79"/>
      <c r="I27" s="79"/>
      <c r="J27" s="79"/>
      <c r="K27" s="9" t="s">
        <v>1</v>
      </c>
      <c r="Q27" s="13"/>
    </row>
    <row r="28" spans="2:24" ht="24.75" customHeight="1">
      <c r="E28" s="80" t="s">
        <v>12</v>
      </c>
      <c r="F28" s="80"/>
      <c r="G28" s="80"/>
      <c r="H28" s="81">
        <f>IF(X15=FALSE,G27-ROUNDUP(G27/1.1,0),G27-ROUNDUP(G27/1.08,0))</f>
        <v>0</v>
      </c>
      <c r="I28" s="81"/>
      <c r="J28" s="81"/>
      <c r="K28" s="10" t="s">
        <v>11</v>
      </c>
      <c r="X28" s="10"/>
    </row>
    <row r="30" spans="2:24" ht="20.25" customHeight="1">
      <c r="E30" s="91" t="s">
        <v>71</v>
      </c>
      <c r="F30" s="91"/>
      <c r="G30" s="91"/>
      <c r="H30" s="88"/>
      <c r="I30" s="88"/>
      <c r="J30" s="88"/>
      <c r="K30" s="88"/>
      <c r="R30" s="50"/>
    </row>
    <row r="31" spans="2:24" ht="16.5" customHeight="1">
      <c r="E31" s="90" t="s">
        <v>72</v>
      </c>
      <c r="F31" s="90"/>
      <c r="G31" s="90"/>
      <c r="H31" s="89">
        <f>請求内訳書!I22-請求内訳書!I25</f>
        <v>0</v>
      </c>
      <c r="I31" s="89"/>
      <c r="J31" s="89"/>
      <c r="K31" s="43" t="s">
        <v>70</v>
      </c>
      <c r="R31" s="50"/>
    </row>
    <row r="32" spans="2:24" ht="16.5" customHeight="1">
      <c r="E32" s="90" t="s">
        <v>73</v>
      </c>
      <c r="F32" s="90"/>
      <c r="G32" s="90"/>
      <c r="H32" s="89">
        <f>請求内訳書!I23</f>
        <v>0</v>
      </c>
      <c r="I32" s="89"/>
      <c r="J32" s="89"/>
      <c r="K32" s="43" t="s">
        <v>70</v>
      </c>
      <c r="R32" s="50"/>
    </row>
    <row r="33" spans="4:12" ht="22.5" customHeight="1"/>
    <row r="34" spans="4:12" ht="22.5" customHeight="1"/>
    <row r="35" spans="4:12">
      <c r="D35" s="11" t="s">
        <v>2</v>
      </c>
      <c r="E35" s="11"/>
      <c r="F35" s="12"/>
      <c r="G35" s="12"/>
      <c r="H35" s="12"/>
      <c r="I35" s="12"/>
      <c r="J35" s="12"/>
      <c r="K35" s="12"/>
      <c r="L35" s="12"/>
    </row>
    <row r="36" spans="4:12" ht="15" customHeight="1">
      <c r="D36" s="68" t="s">
        <v>3</v>
      </c>
      <c r="E36" s="69"/>
      <c r="F36" s="70"/>
      <c r="G36" s="71"/>
      <c r="H36" s="71"/>
      <c r="I36" s="71"/>
      <c r="J36" s="71"/>
      <c r="K36" s="71"/>
      <c r="L36" s="72"/>
    </row>
    <row r="37" spans="4:12" ht="15" customHeight="1">
      <c r="D37" s="60" t="s">
        <v>4</v>
      </c>
      <c r="E37" s="61"/>
      <c r="F37" s="62"/>
      <c r="G37" s="63"/>
      <c r="H37" s="63"/>
      <c r="I37" s="63"/>
      <c r="J37" s="63"/>
      <c r="K37" s="63"/>
      <c r="L37" s="64"/>
    </row>
    <row r="38" spans="4:12" ht="15" customHeight="1">
      <c r="D38" s="68" t="s">
        <v>13</v>
      </c>
      <c r="E38" s="69"/>
      <c r="F38" s="70"/>
      <c r="G38" s="71"/>
      <c r="H38" s="71"/>
      <c r="I38" s="71"/>
      <c r="J38" s="71"/>
      <c r="K38" s="71"/>
      <c r="L38" s="72"/>
    </row>
    <row r="39" spans="4:12" ht="15" customHeight="1">
      <c r="D39" s="55" t="s">
        <v>5</v>
      </c>
      <c r="E39" s="56"/>
      <c r="F39" s="57"/>
      <c r="G39" s="58"/>
      <c r="H39" s="58"/>
      <c r="I39" s="58"/>
      <c r="J39" s="58"/>
      <c r="K39" s="58"/>
      <c r="L39" s="59"/>
    </row>
    <row r="40" spans="4:12" ht="15" customHeight="1">
      <c r="D40" s="60" t="s">
        <v>6</v>
      </c>
      <c r="E40" s="61"/>
      <c r="F40" s="62"/>
      <c r="G40" s="63"/>
      <c r="H40" s="63"/>
      <c r="I40" s="63"/>
      <c r="J40" s="63"/>
      <c r="K40" s="63"/>
      <c r="L40" s="64"/>
    </row>
    <row r="41" spans="4:12" ht="15" customHeight="1">
      <c r="D41" s="68" t="s">
        <v>7</v>
      </c>
      <c r="E41" s="69"/>
      <c r="F41" s="70"/>
      <c r="G41" s="71"/>
      <c r="H41" s="71"/>
      <c r="I41" s="71"/>
      <c r="J41" s="71"/>
      <c r="K41" s="71"/>
      <c r="L41" s="72"/>
    </row>
    <row r="42" spans="4:12" ht="15" customHeight="1">
      <c r="D42" s="60" t="s">
        <v>8</v>
      </c>
      <c r="E42" s="61"/>
      <c r="F42" s="62"/>
      <c r="G42" s="63"/>
      <c r="H42" s="63"/>
      <c r="I42" s="63"/>
      <c r="J42" s="63"/>
      <c r="K42" s="63"/>
      <c r="L42" s="64"/>
    </row>
    <row r="43" spans="4:12" ht="15" customHeight="1">
      <c r="D43" s="68" t="s">
        <v>13</v>
      </c>
      <c r="E43" s="69"/>
      <c r="F43" s="73"/>
      <c r="G43" s="74"/>
      <c r="H43" s="74"/>
      <c r="I43" s="74"/>
      <c r="J43" s="74"/>
      <c r="K43" s="74"/>
      <c r="L43" s="75"/>
    </row>
    <row r="44" spans="4:12" ht="15" customHeight="1">
      <c r="D44" s="60" t="s">
        <v>9</v>
      </c>
      <c r="E44" s="61"/>
      <c r="F44" s="65"/>
      <c r="G44" s="66"/>
      <c r="H44" s="66"/>
      <c r="I44" s="66"/>
      <c r="J44" s="66"/>
      <c r="K44" s="66"/>
      <c r="L44" s="67"/>
    </row>
    <row r="45" spans="4:12" ht="9.75" customHeight="1">
      <c r="D45" s="46"/>
      <c r="E45" s="46"/>
      <c r="F45" s="54"/>
      <c r="G45" s="54"/>
      <c r="H45" s="54"/>
      <c r="I45" s="54"/>
      <c r="J45" s="54"/>
      <c r="K45" s="54"/>
      <c r="L45" s="54"/>
    </row>
    <row r="46" spans="4:12">
      <c r="D46" s="13" t="s">
        <v>14</v>
      </c>
    </row>
    <row r="47" spans="4:12">
      <c r="D47" s="14" t="s">
        <v>10</v>
      </c>
    </row>
    <row r="48" spans="4:12">
      <c r="D48" s="13" t="s">
        <v>17</v>
      </c>
    </row>
    <row r="49" spans="14:14">
      <c r="N49" s="40" t="s">
        <v>58</v>
      </c>
    </row>
  </sheetData>
  <sheetProtection sheet="1" selectLockedCells="1"/>
  <mergeCells count="37">
    <mergeCell ref="H30:K30"/>
    <mergeCell ref="H32:J32"/>
    <mergeCell ref="H31:J31"/>
    <mergeCell ref="E32:G32"/>
    <mergeCell ref="E31:G31"/>
    <mergeCell ref="E30:G30"/>
    <mergeCell ref="E6:K6"/>
    <mergeCell ref="E7:K7"/>
    <mergeCell ref="L9:N9"/>
    <mergeCell ref="D21:L21"/>
    <mergeCell ref="J16:N16"/>
    <mergeCell ref="J17:N17"/>
    <mergeCell ref="D19:L19"/>
    <mergeCell ref="D20:L20"/>
    <mergeCell ref="D22:L22"/>
    <mergeCell ref="E27:F27"/>
    <mergeCell ref="G27:J27"/>
    <mergeCell ref="E28:G28"/>
    <mergeCell ref="H28:J28"/>
    <mergeCell ref="D36:E36"/>
    <mergeCell ref="F36:L36"/>
    <mergeCell ref="D37:E37"/>
    <mergeCell ref="F37:L37"/>
    <mergeCell ref="D38:E38"/>
    <mergeCell ref="F38:L38"/>
    <mergeCell ref="D39:E39"/>
    <mergeCell ref="F39:L39"/>
    <mergeCell ref="D40:E40"/>
    <mergeCell ref="F40:L40"/>
    <mergeCell ref="D44:E44"/>
    <mergeCell ref="F44:L44"/>
    <mergeCell ref="D41:E41"/>
    <mergeCell ref="F41:L41"/>
    <mergeCell ref="D42:E42"/>
    <mergeCell ref="F42:L42"/>
    <mergeCell ref="D43:E43"/>
    <mergeCell ref="F43:L4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cellComments="asDisplayed" r:id="rId1"/>
  <headerFooter alignWithMargins="0">
    <oddFooter>&amp;R(201904)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16</xdr:col>
                    <xdr:colOff>409575</xdr:colOff>
                    <xdr:row>19</xdr:row>
                    <xdr:rowOff>66675</xdr:rowOff>
                  </from>
                  <to>
                    <xdr:col>20</xdr:col>
                    <xdr:colOff>438150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P43"/>
  <sheetViews>
    <sheetView view="pageBreakPreview" zoomScaleNormal="100" zoomScaleSheetLayoutView="100" workbookViewId="0">
      <selection activeCell="C37" sqref="C37"/>
    </sheetView>
  </sheetViews>
  <sheetFormatPr defaultRowHeight="13.5"/>
  <cols>
    <col min="1" max="1" width="0.875" style="24" customWidth="1"/>
    <col min="2" max="9" width="13.25" style="24" customWidth="1"/>
    <col min="10" max="10" width="0.875" style="24" customWidth="1"/>
    <col min="11" max="11" width="13.25" style="24" customWidth="1"/>
    <col min="12" max="16" width="9" style="24" hidden="1" customWidth="1"/>
    <col min="17" max="257" width="9" style="24"/>
    <col min="258" max="258" width="3.125" style="24" customWidth="1"/>
    <col min="259" max="259" width="15" style="24" customWidth="1"/>
    <col min="260" max="265" width="13.25" style="24" customWidth="1"/>
    <col min="266" max="266" width="3.125" style="24" customWidth="1"/>
    <col min="267" max="267" width="13.25" style="24" customWidth="1"/>
    <col min="268" max="513" width="9" style="24"/>
    <col min="514" max="514" width="3.125" style="24" customWidth="1"/>
    <col min="515" max="515" width="15" style="24" customWidth="1"/>
    <col min="516" max="521" width="13.25" style="24" customWidth="1"/>
    <col min="522" max="522" width="3.125" style="24" customWidth="1"/>
    <col min="523" max="523" width="13.25" style="24" customWidth="1"/>
    <col min="524" max="769" width="9" style="24"/>
    <col min="770" max="770" width="3.125" style="24" customWidth="1"/>
    <col min="771" max="771" width="15" style="24" customWidth="1"/>
    <col min="772" max="777" width="13.25" style="24" customWidth="1"/>
    <col min="778" max="778" width="3.125" style="24" customWidth="1"/>
    <col min="779" max="779" width="13.25" style="24" customWidth="1"/>
    <col min="780" max="1025" width="9" style="24"/>
    <col min="1026" max="1026" width="3.125" style="24" customWidth="1"/>
    <col min="1027" max="1027" width="15" style="24" customWidth="1"/>
    <col min="1028" max="1033" width="13.25" style="24" customWidth="1"/>
    <col min="1034" max="1034" width="3.125" style="24" customWidth="1"/>
    <col min="1035" max="1035" width="13.25" style="24" customWidth="1"/>
    <col min="1036" max="1281" width="9" style="24"/>
    <col min="1282" max="1282" width="3.125" style="24" customWidth="1"/>
    <col min="1283" max="1283" width="15" style="24" customWidth="1"/>
    <col min="1284" max="1289" width="13.25" style="24" customWidth="1"/>
    <col min="1290" max="1290" width="3.125" style="24" customWidth="1"/>
    <col min="1291" max="1291" width="13.25" style="24" customWidth="1"/>
    <col min="1292" max="1537" width="9" style="24"/>
    <col min="1538" max="1538" width="3.125" style="24" customWidth="1"/>
    <col min="1539" max="1539" width="15" style="24" customWidth="1"/>
    <col min="1540" max="1545" width="13.25" style="24" customWidth="1"/>
    <col min="1546" max="1546" width="3.125" style="24" customWidth="1"/>
    <col min="1547" max="1547" width="13.25" style="24" customWidth="1"/>
    <col min="1548" max="1793" width="9" style="24"/>
    <col min="1794" max="1794" width="3.125" style="24" customWidth="1"/>
    <col min="1795" max="1795" width="15" style="24" customWidth="1"/>
    <col min="1796" max="1801" width="13.25" style="24" customWidth="1"/>
    <col min="1802" max="1802" width="3.125" style="24" customWidth="1"/>
    <col min="1803" max="1803" width="13.25" style="24" customWidth="1"/>
    <col min="1804" max="2049" width="9" style="24"/>
    <col min="2050" max="2050" width="3.125" style="24" customWidth="1"/>
    <col min="2051" max="2051" width="15" style="24" customWidth="1"/>
    <col min="2052" max="2057" width="13.25" style="24" customWidth="1"/>
    <col min="2058" max="2058" width="3.125" style="24" customWidth="1"/>
    <col min="2059" max="2059" width="13.25" style="24" customWidth="1"/>
    <col min="2060" max="2305" width="9" style="24"/>
    <col min="2306" max="2306" width="3.125" style="24" customWidth="1"/>
    <col min="2307" max="2307" width="15" style="24" customWidth="1"/>
    <col min="2308" max="2313" width="13.25" style="24" customWidth="1"/>
    <col min="2314" max="2314" width="3.125" style="24" customWidth="1"/>
    <col min="2315" max="2315" width="13.25" style="24" customWidth="1"/>
    <col min="2316" max="2561" width="9" style="24"/>
    <col min="2562" max="2562" width="3.125" style="24" customWidth="1"/>
    <col min="2563" max="2563" width="15" style="24" customWidth="1"/>
    <col min="2564" max="2569" width="13.25" style="24" customWidth="1"/>
    <col min="2570" max="2570" width="3.125" style="24" customWidth="1"/>
    <col min="2571" max="2571" width="13.25" style="24" customWidth="1"/>
    <col min="2572" max="2817" width="9" style="24"/>
    <col min="2818" max="2818" width="3.125" style="24" customWidth="1"/>
    <col min="2819" max="2819" width="15" style="24" customWidth="1"/>
    <col min="2820" max="2825" width="13.25" style="24" customWidth="1"/>
    <col min="2826" max="2826" width="3.125" style="24" customWidth="1"/>
    <col min="2827" max="2827" width="13.25" style="24" customWidth="1"/>
    <col min="2828" max="3073" width="9" style="24"/>
    <col min="3074" max="3074" width="3.125" style="24" customWidth="1"/>
    <col min="3075" max="3075" width="15" style="24" customWidth="1"/>
    <col min="3076" max="3081" width="13.25" style="24" customWidth="1"/>
    <col min="3082" max="3082" width="3.125" style="24" customWidth="1"/>
    <col min="3083" max="3083" width="13.25" style="24" customWidth="1"/>
    <col min="3084" max="3329" width="9" style="24"/>
    <col min="3330" max="3330" width="3.125" style="24" customWidth="1"/>
    <col min="3331" max="3331" width="15" style="24" customWidth="1"/>
    <col min="3332" max="3337" width="13.25" style="24" customWidth="1"/>
    <col min="3338" max="3338" width="3.125" style="24" customWidth="1"/>
    <col min="3339" max="3339" width="13.25" style="24" customWidth="1"/>
    <col min="3340" max="3585" width="9" style="24"/>
    <col min="3586" max="3586" width="3.125" style="24" customWidth="1"/>
    <col min="3587" max="3587" width="15" style="24" customWidth="1"/>
    <col min="3588" max="3593" width="13.25" style="24" customWidth="1"/>
    <col min="3594" max="3594" width="3.125" style="24" customWidth="1"/>
    <col min="3595" max="3595" width="13.25" style="24" customWidth="1"/>
    <col min="3596" max="3841" width="9" style="24"/>
    <col min="3842" max="3842" width="3.125" style="24" customWidth="1"/>
    <col min="3843" max="3843" width="15" style="24" customWidth="1"/>
    <col min="3844" max="3849" width="13.25" style="24" customWidth="1"/>
    <col min="3850" max="3850" width="3.125" style="24" customWidth="1"/>
    <col min="3851" max="3851" width="13.25" style="24" customWidth="1"/>
    <col min="3852" max="4097" width="9" style="24"/>
    <col min="4098" max="4098" width="3.125" style="24" customWidth="1"/>
    <col min="4099" max="4099" width="15" style="24" customWidth="1"/>
    <col min="4100" max="4105" width="13.25" style="24" customWidth="1"/>
    <col min="4106" max="4106" width="3.125" style="24" customWidth="1"/>
    <col min="4107" max="4107" width="13.25" style="24" customWidth="1"/>
    <col min="4108" max="4353" width="9" style="24"/>
    <col min="4354" max="4354" width="3.125" style="24" customWidth="1"/>
    <col min="4355" max="4355" width="15" style="24" customWidth="1"/>
    <col min="4356" max="4361" width="13.25" style="24" customWidth="1"/>
    <col min="4362" max="4362" width="3.125" style="24" customWidth="1"/>
    <col min="4363" max="4363" width="13.25" style="24" customWidth="1"/>
    <col min="4364" max="4609" width="9" style="24"/>
    <col min="4610" max="4610" width="3.125" style="24" customWidth="1"/>
    <col min="4611" max="4611" width="15" style="24" customWidth="1"/>
    <col min="4612" max="4617" width="13.25" style="24" customWidth="1"/>
    <col min="4618" max="4618" width="3.125" style="24" customWidth="1"/>
    <col min="4619" max="4619" width="13.25" style="24" customWidth="1"/>
    <col min="4620" max="4865" width="9" style="24"/>
    <col min="4866" max="4866" width="3.125" style="24" customWidth="1"/>
    <col min="4867" max="4867" width="15" style="24" customWidth="1"/>
    <col min="4868" max="4873" width="13.25" style="24" customWidth="1"/>
    <col min="4874" max="4874" width="3.125" style="24" customWidth="1"/>
    <col min="4875" max="4875" width="13.25" style="24" customWidth="1"/>
    <col min="4876" max="5121" width="9" style="24"/>
    <col min="5122" max="5122" width="3.125" style="24" customWidth="1"/>
    <col min="5123" max="5123" width="15" style="24" customWidth="1"/>
    <col min="5124" max="5129" width="13.25" style="24" customWidth="1"/>
    <col min="5130" max="5130" width="3.125" style="24" customWidth="1"/>
    <col min="5131" max="5131" width="13.25" style="24" customWidth="1"/>
    <col min="5132" max="5377" width="9" style="24"/>
    <col min="5378" max="5378" width="3.125" style="24" customWidth="1"/>
    <col min="5379" max="5379" width="15" style="24" customWidth="1"/>
    <col min="5380" max="5385" width="13.25" style="24" customWidth="1"/>
    <col min="5386" max="5386" width="3.125" style="24" customWidth="1"/>
    <col min="5387" max="5387" width="13.25" style="24" customWidth="1"/>
    <col min="5388" max="5633" width="9" style="24"/>
    <col min="5634" max="5634" width="3.125" style="24" customWidth="1"/>
    <col min="5635" max="5635" width="15" style="24" customWidth="1"/>
    <col min="5636" max="5641" width="13.25" style="24" customWidth="1"/>
    <col min="5642" max="5642" width="3.125" style="24" customWidth="1"/>
    <col min="5643" max="5643" width="13.25" style="24" customWidth="1"/>
    <col min="5644" max="5889" width="9" style="24"/>
    <col min="5890" max="5890" width="3.125" style="24" customWidth="1"/>
    <col min="5891" max="5891" width="15" style="24" customWidth="1"/>
    <col min="5892" max="5897" width="13.25" style="24" customWidth="1"/>
    <col min="5898" max="5898" width="3.125" style="24" customWidth="1"/>
    <col min="5899" max="5899" width="13.25" style="24" customWidth="1"/>
    <col min="5900" max="6145" width="9" style="24"/>
    <col min="6146" max="6146" width="3.125" style="24" customWidth="1"/>
    <col min="6147" max="6147" width="15" style="24" customWidth="1"/>
    <col min="6148" max="6153" width="13.25" style="24" customWidth="1"/>
    <col min="6154" max="6154" width="3.125" style="24" customWidth="1"/>
    <col min="6155" max="6155" width="13.25" style="24" customWidth="1"/>
    <col min="6156" max="6401" width="9" style="24"/>
    <col min="6402" max="6402" width="3.125" style="24" customWidth="1"/>
    <col min="6403" max="6403" width="15" style="24" customWidth="1"/>
    <col min="6404" max="6409" width="13.25" style="24" customWidth="1"/>
    <col min="6410" max="6410" width="3.125" style="24" customWidth="1"/>
    <col min="6411" max="6411" width="13.25" style="24" customWidth="1"/>
    <col min="6412" max="6657" width="9" style="24"/>
    <col min="6658" max="6658" width="3.125" style="24" customWidth="1"/>
    <col min="6659" max="6659" width="15" style="24" customWidth="1"/>
    <col min="6660" max="6665" width="13.25" style="24" customWidth="1"/>
    <col min="6666" max="6666" width="3.125" style="24" customWidth="1"/>
    <col min="6667" max="6667" width="13.25" style="24" customWidth="1"/>
    <col min="6668" max="6913" width="9" style="24"/>
    <col min="6914" max="6914" width="3.125" style="24" customWidth="1"/>
    <col min="6915" max="6915" width="15" style="24" customWidth="1"/>
    <col min="6916" max="6921" width="13.25" style="24" customWidth="1"/>
    <col min="6922" max="6922" width="3.125" style="24" customWidth="1"/>
    <col min="6923" max="6923" width="13.25" style="24" customWidth="1"/>
    <col min="6924" max="7169" width="9" style="24"/>
    <col min="7170" max="7170" width="3.125" style="24" customWidth="1"/>
    <col min="7171" max="7171" width="15" style="24" customWidth="1"/>
    <col min="7172" max="7177" width="13.25" style="24" customWidth="1"/>
    <col min="7178" max="7178" width="3.125" style="24" customWidth="1"/>
    <col min="7179" max="7179" width="13.25" style="24" customWidth="1"/>
    <col min="7180" max="7425" width="9" style="24"/>
    <col min="7426" max="7426" width="3.125" style="24" customWidth="1"/>
    <col min="7427" max="7427" width="15" style="24" customWidth="1"/>
    <col min="7428" max="7433" width="13.25" style="24" customWidth="1"/>
    <col min="7434" max="7434" width="3.125" style="24" customWidth="1"/>
    <col min="7435" max="7435" width="13.25" style="24" customWidth="1"/>
    <col min="7436" max="7681" width="9" style="24"/>
    <col min="7682" max="7682" width="3.125" style="24" customWidth="1"/>
    <col min="7683" max="7683" width="15" style="24" customWidth="1"/>
    <col min="7684" max="7689" width="13.25" style="24" customWidth="1"/>
    <col min="7690" max="7690" width="3.125" style="24" customWidth="1"/>
    <col min="7691" max="7691" width="13.25" style="24" customWidth="1"/>
    <col min="7692" max="7937" width="9" style="24"/>
    <col min="7938" max="7938" width="3.125" style="24" customWidth="1"/>
    <col min="7939" max="7939" width="15" style="24" customWidth="1"/>
    <col min="7940" max="7945" width="13.25" style="24" customWidth="1"/>
    <col min="7946" max="7946" width="3.125" style="24" customWidth="1"/>
    <col min="7947" max="7947" width="13.25" style="24" customWidth="1"/>
    <col min="7948" max="8193" width="9" style="24"/>
    <col min="8194" max="8194" width="3.125" style="24" customWidth="1"/>
    <col min="8195" max="8195" width="15" style="24" customWidth="1"/>
    <col min="8196" max="8201" width="13.25" style="24" customWidth="1"/>
    <col min="8202" max="8202" width="3.125" style="24" customWidth="1"/>
    <col min="8203" max="8203" width="13.25" style="24" customWidth="1"/>
    <col min="8204" max="8449" width="9" style="24"/>
    <col min="8450" max="8450" width="3.125" style="24" customWidth="1"/>
    <col min="8451" max="8451" width="15" style="24" customWidth="1"/>
    <col min="8452" max="8457" width="13.25" style="24" customWidth="1"/>
    <col min="8458" max="8458" width="3.125" style="24" customWidth="1"/>
    <col min="8459" max="8459" width="13.25" style="24" customWidth="1"/>
    <col min="8460" max="8705" width="9" style="24"/>
    <col min="8706" max="8706" width="3.125" style="24" customWidth="1"/>
    <col min="8707" max="8707" width="15" style="24" customWidth="1"/>
    <col min="8708" max="8713" width="13.25" style="24" customWidth="1"/>
    <col min="8714" max="8714" width="3.125" style="24" customWidth="1"/>
    <col min="8715" max="8715" width="13.25" style="24" customWidth="1"/>
    <col min="8716" max="8961" width="9" style="24"/>
    <col min="8962" max="8962" width="3.125" style="24" customWidth="1"/>
    <col min="8963" max="8963" width="15" style="24" customWidth="1"/>
    <col min="8964" max="8969" width="13.25" style="24" customWidth="1"/>
    <col min="8970" max="8970" width="3.125" style="24" customWidth="1"/>
    <col min="8971" max="8971" width="13.25" style="24" customWidth="1"/>
    <col min="8972" max="9217" width="9" style="24"/>
    <col min="9218" max="9218" width="3.125" style="24" customWidth="1"/>
    <col min="9219" max="9219" width="15" style="24" customWidth="1"/>
    <col min="9220" max="9225" width="13.25" style="24" customWidth="1"/>
    <col min="9226" max="9226" width="3.125" style="24" customWidth="1"/>
    <col min="9227" max="9227" width="13.25" style="24" customWidth="1"/>
    <col min="9228" max="9473" width="9" style="24"/>
    <col min="9474" max="9474" width="3.125" style="24" customWidth="1"/>
    <col min="9475" max="9475" width="15" style="24" customWidth="1"/>
    <col min="9476" max="9481" width="13.25" style="24" customWidth="1"/>
    <col min="9482" max="9482" width="3.125" style="24" customWidth="1"/>
    <col min="9483" max="9483" width="13.25" style="24" customWidth="1"/>
    <col min="9484" max="9729" width="9" style="24"/>
    <col min="9730" max="9730" width="3.125" style="24" customWidth="1"/>
    <col min="9731" max="9731" width="15" style="24" customWidth="1"/>
    <col min="9732" max="9737" width="13.25" style="24" customWidth="1"/>
    <col min="9738" max="9738" width="3.125" style="24" customWidth="1"/>
    <col min="9739" max="9739" width="13.25" style="24" customWidth="1"/>
    <col min="9740" max="9985" width="9" style="24"/>
    <col min="9986" max="9986" width="3.125" style="24" customWidth="1"/>
    <col min="9987" max="9987" width="15" style="24" customWidth="1"/>
    <col min="9988" max="9993" width="13.25" style="24" customWidth="1"/>
    <col min="9994" max="9994" width="3.125" style="24" customWidth="1"/>
    <col min="9995" max="9995" width="13.25" style="24" customWidth="1"/>
    <col min="9996" max="10241" width="9" style="24"/>
    <col min="10242" max="10242" width="3.125" style="24" customWidth="1"/>
    <col min="10243" max="10243" width="15" style="24" customWidth="1"/>
    <col min="10244" max="10249" width="13.25" style="24" customWidth="1"/>
    <col min="10250" max="10250" width="3.125" style="24" customWidth="1"/>
    <col min="10251" max="10251" width="13.25" style="24" customWidth="1"/>
    <col min="10252" max="10497" width="9" style="24"/>
    <col min="10498" max="10498" width="3.125" style="24" customWidth="1"/>
    <col min="10499" max="10499" width="15" style="24" customWidth="1"/>
    <col min="10500" max="10505" width="13.25" style="24" customWidth="1"/>
    <col min="10506" max="10506" width="3.125" style="24" customWidth="1"/>
    <col min="10507" max="10507" width="13.25" style="24" customWidth="1"/>
    <col min="10508" max="10753" width="9" style="24"/>
    <col min="10754" max="10754" width="3.125" style="24" customWidth="1"/>
    <col min="10755" max="10755" width="15" style="24" customWidth="1"/>
    <col min="10756" max="10761" width="13.25" style="24" customWidth="1"/>
    <col min="10762" max="10762" width="3.125" style="24" customWidth="1"/>
    <col min="10763" max="10763" width="13.25" style="24" customWidth="1"/>
    <col min="10764" max="11009" width="9" style="24"/>
    <col min="11010" max="11010" width="3.125" style="24" customWidth="1"/>
    <col min="11011" max="11011" width="15" style="24" customWidth="1"/>
    <col min="11012" max="11017" width="13.25" style="24" customWidth="1"/>
    <col min="11018" max="11018" width="3.125" style="24" customWidth="1"/>
    <col min="11019" max="11019" width="13.25" style="24" customWidth="1"/>
    <col min="11020" max="11265" width="9" style="24"/>
    <col min="11266" max="11266" width="3.125" style="24" customWidth="1"/>
    <col min="11267" max="11267" width="15" style="24" customWidth="1"/>
    <col min="11268" max="11273" width="13.25" style="24" customWidth="1"/>
    <col min="11274" max="11274" width="3.125" style="24" customWidth="1"/>
    <col min="11275" max="11275" width="13.25" style="24" customWidth="1"/>
    <col min="11276" max="11521" width="9" style="24"/>
    <col min="11522" max="11522" width="3.125" style="24" customWidth="1"/>
    <col min="11523" max="11523" width="15" style="24" customWidth="1"/>
    <col min="11524" max="11529" width="13.25" style="24" customWidth="1"/>
    <col min="11530" max="11530" width="3.125" style="24" customWidth="1"/>
    <col min="11531" max="11531" width="13.25" style="24" customWidth="1"/>
    <col min="11532" max="11777" width="9" style="24"/>
    <col min="11778" max="11778" width="3.125" style="24" customWidth="1"/>
    <col min="11779" max="11779" width="15" style="24" customWidth="1"/>
    <col min="11780" max="11785" width="13.25" style="24" customWidth="1"/>
    <col min="11786" max="11786" width="3.125" style="24" customWidth="1"/>
    <col min="11787" max="11787" width="13.25" style="24" customWidth="1"/>
    <col min="11788" max="12033" width="9" style="24"/>
    <col min="12034" max="12034" width="3.125" style="24" customWidth="1"/>
    <col min="12035" max="12035" width="15" style="24" customWidth="1"/>
    <col min="12036" max="12041" width="13.25" style="24" customWidth="1"/>
    <col min="12042" max="12042" width="3.125" style="24" customWidth="1"/>
    <col min="12043" max="12043" width="13.25" style="24" customWidth="1"/>
    <col min="12044" max="12289" width="9" style="24"/>
    <col min="12290" max="12290" width="3.125" style="24" customWidth="1"/>
    <col min="12291" max="12291" width="15" style="24" customWidth="1"/>
    <col min="12292" max="12297" width="13.25" style="24" customWidth="1"/>
    <col min="12298" max="12298" width="3.125" style="24" customWidth="1"/>
    <col min="12299" max="12299" width="13.25" style="24" customWidth="1"/>
    <col min="12300" max="12545" width="9" style="24"/>
    <col min="12546" max="12546" width="3.125" style="24" customWidth="1"/>
    <col min="12547" max="12547" width="15" style="24" customWidth="1"/>
    <col min="12548" max="12553" width="13.25" style="24" customWidth="1"/>
    <col min="12554" max="12554" width="3.125" style="24" customWidth="1"/>
    <col min="12555" max="12555" width="13.25" style="24" customWidth="1"/>
    <col min="12556" max="12801" width="9" style="24"/>
    <col min="12802" max="12802" width="3.125" style="24" customWidth="1"/>
    <col min="12803" max="12803" width="15" style="24" customWidth="1"/>
    <col min="12804" max="12809" width="13.25" style="24" customWidth="1"/>
    <col min="12810" max="12810" width="3.125" style="24" customWidth="1"/>
    <col min="12811" max="12811" width="13.25" style="24" customWidth="1"/>
    <col min="12812" max="13057" width="9" style="24"/>
    <col min="13058" max="13058" width="3.125" style="24" customWidth="1"/>
    <col min="13059" max="13059" width="15" style="24" customWidth="1"/>
    <col min="13060" max="13065" width="13.25" style="24" customWidth="1"/>
    <col min="13066" max="13066" width="3.125" style="24" customWidth="1"/>
    <col min="13067" max="13067" width="13.25" style="24" customWidth="1"/>
    <col min="13068" max="13313" width="9" style="24"/>
    <col min="13314" max="13314" width="3.125" style="24" customWidth="1"/>
    <col min="13315" max="13315" width="15" style="24" customWidth="1"/>
    <col min="13316" max="13321" width="13.25" style="24" customWidth="1"/>
    <col min="13322" max="13322" width="3.125" style="24" customWidth="1"/>
    <col min="13323" max="13323" width="13.25" style="24" customWidth="1"/>
    <col min="13324" max="13569" width="9" style="24"/>
    <col min="13570" max="13570" width="3.125" style="24" customWidth="1"/>
    <col min="13571" max="13571" width="15" style="24" customWidth="1"/>
    <col min="13572" max="13577" width="13.25" style="24" customWidth="1"/>
    <col min="13578" max="13578" width="3.125" style="24" customWidth="1"/>
    <col min="13579" max="13579" width="13.25" style="24" customWidth="1"/>
    <col min="13580" max="13825" width="9" style="24"/>
    <col min="13826" max="13826" width="3.125" style="24" customWidth="1"/>
    <col min="13827" max="13827" width="15" style="24" customWidth="1"/>
    <col min="13828" max="13833" width="13.25" style="24" customWidth="1"/>
    <col min="13834" max="13834" width="3.125" style="24" customWidth="1"/>
    <col min="13835" max="13835" width="13.25" style="24" customWidth="1"/>
    <col min="13836" max="14081" width="9" style="24"/>
    <col min="14082" max="14082" width="3.125" style="24" customWidth="1"/>
    <col min="14083" max="14083" width="15" style="24" customWidth="1"/>
    <col min="14084" max="14089" width="13.25" style="24" customWidth="1"/>
    <col min="14090" max="14090" width="3.125" style="24" customWidth="1"/>
    <col min="14091" max="14091" width="13.25" style="24" customWidth="1"/>
    <col min="14092" max="14337" width="9" style="24"/>
    <col min="14338" max="14338" width="3.125" style="24" customWidth="1"/>
    <col min="14339" max="14339" width="15" style="24" customWidth="1"/>
    <col min="14340" max="14345" width="13.25" style="24" customWidth="1"/>
    <col min="14346" max="14346" width="3.125" style="24" customWidth="1"/>
    <col min="14347" max="14347" width="13.25" style="24" customWidth="1"/>
    <col min="14348" max="14593" width="9" style="24"/>
    <col min="14594" max="14594" width="3.125" style="24" customWidth="1"/>
    <col min="14595" max="14595" width="15" style="24" customWidth="1"/>
    <col min="14596" max="14601" width="13.25" style="24" customWidth="1"/>
    <col min="14602" max="14602" width="3.125" style="24" customWidth="1"/>
    <col min="14603" max="14603" width="13.25" style="24" customWidth="1"/>
    <col min="14604" max="14849" width="9" style="24"/>
    <col min="14850" max="14850" width="3.125" style="24" customWidth="1"/>
    <col min="14851" max="14851" width="15" style="24" customWidth="1"/>
    <col min="14852" max="14857" width="13.25" style="24" customWidth="1"/>
    <col min="14858" max="14858" width="3.125" style="24" customWidth="1"/>
    <col min="14859" max="14859" width="13.25" style="24" customWidth="1"/>
    <col min="14860" max="15105" width="9" style="24"/>
    <col min="15106" max="15106" width="3.125" style="24" customWidth="1"/>
    <col min="15107" max="15107" width="15" style="24" customWidth="1"/>
    <col min="15108" max="15113" width="13.25" style="24" customWidth="1"/>
    <col min="15114" max="15114" width="3.125" style="24" customWidth="1"/>
    <col min="15115" max="15115" width="13.25" style="24" customWidth="1"/>
    <col min="15116" max="15361" width="9" style="24"/>
    <col min="15362" max="15362" width="3.125" style="24" customWidth="1"/>
    <col min="15363" max="15363" width="15" style="24" customWidth="1"/>
    <col min="15364" max="15369" width="13.25" style="24" customWidth="1"/>
    <col min="15370" max="15370" width="3.125" style="24" customWidth="1"/>
    <col min="15371" max="15371" width="13.25" style="24" customWidth="1"/>
    <col min="15372" max="15617" width="9" style="24"/>
    <col min="15618" max="15618" width="3.125" style="24" customWidth="1"/>
    <col min="15619" max="15619" width="15" style="24" customWidth="1"/>
    <col min="15620" max="15625" width="13.25" style="24" customWidth="1"/>
    <col min="15626" max="15626" width="3.125" style="24" customWidth="1"/>
    <col min="15627" max="15627" width="13.25" style="24" customWidth="1"/>
    <col min="15628" max="15873" width="9" style="24"/>
    <col min="15874" max="15874" width="3.125" style="24" customWidth="1"/>
    <col min="15875" max="15875" width="15" style="24" customWidth="1"/>
    <col min="15876" max="15881" width="13.25" style="24" customWidth="1"/>
    <col min="15882" max="15882" width="3.125" style="24" customWidth="1"/>
    <col min="15883" max="15883" width="13.25" style="24" customWidth="1"/>
    <col min="15884" max="16129" width="9" style="24"/>
    <col min="16130" max="16130" width="3.125" style="24" customWidth="1"/>
    <col min="16131" max="16131" width="15" style="24" customWidth="1"/>
    <col min="16132" max="16137" width="13.25" style="24" customWidth="1"/>
    <col min="16138" max="16138" width="3.125" style="24" customWidth="1"/>
    <col min="16139" max="16139" width="13.25" style="24" customWidth="1"/>
    <col min="16140" max="16384" width="9" style="24"/>
  </cols>
  <sheetData>
    <row r="1" spans="1:10" s="15" customFormat="1" ht="13.5" customHeight="1" thickBot="1">
      <c r="B1" s="15" t="s">
        <v>45</v>
      </c>
      <c r="D1" s="16"/>
      <c r="E1" s="17"/>
      <c r="F1" s="17"/>
      <c r="G1" s="17"/>
      <c r="H1" s="17"/>
      <c r="I1" s="38"/>
    </row>
    <row r="2" spans="1:10" s="15" customFormat="1" ht="13.5" customHeight="1" thickBot="1">
      <c r="D2" s="17"/>
      <c r="E2" s="17"/>
      <c r="F2" s="17"/>
      <c r="G2" s="17"/>
      <c r="H2" s="18" t="s">
        <v>18</v>
      </c>
      <c r="I2" s="19">
        <f>IF(C36=0,0,C37/C36)</f>
        <v>0</v>
      </c>
    </row>
    <row r="3" spans="1:10" s="15" customFormat="1" ht="19.5" customHeight="1">
      <c r="D3" s="17"/>
      <c r="E3" s="17"/>
      <c r="F3" s="17"/>
      <c r="G3" s="17"/>
      <c r="H3" s="17"/>
    </row>
    <row r="4" spans="1:10" s="15" customFormat="1" ht="17.25">
      <c r="H4" s="22"/>
      <c r="I4" s="22"/>
    </row>
    <row r="5" spans="1:10" s="15" customFormat="1" ht="17.25">
      <c r="A5" s="21"/>
      <c r="B5" s="22"/>
      <c r="C5" s="22"/>
      <c r="D5" s="22"/>
      <c r="E5" s="23"/>
      <c r="F5" s="22"/>
      <c r="G5" s="22"/>
      <c r="H5" s="22"/>
      <c r="I5" s="22"/>
      <c r="J5" s="21"/>
    </row>
    <row r="6" spans="1:10" s="15" customFormat="1" ht="17.25">
      <c r="A6" s="21"/>
      <c r="B6" s="22"/>
      <c r="C6" s="22"/>
      <c r="D6" s="98" t="s">
        <v>65</v>
      </c>
      <c r="E6" s="98"/>
      <c r="F6" s="98"/>
      <c r="G6" s="98"/>
      <c r="H6" s="22"/>
      <c r="I6" s="22"/>
      <c r="J6" s="21"/>
    </row>
    <row r="7" spans="1:10" s="15" customFormat="1" ht="17.25">
      <c r="A7" s="21"/>
      <c r="B7" s="22"/>
      <c r="C7" s="22"/>
      <c r="D7" s="22"/>
      <c r="E7" s="99" t="s">
        <v>64</v>
      </c>
      <c r="F7" s="99"/>
      <c r="H7" s="22"/>
      <c r="I7" s="22"/>
      <c r="J7" s="21"/>
    </row>
    <row r="8" spans="1:10" s="15" customFormat="1" ht="17.25">
      <c r="A8" s="21"/>
      <c r="B8" s="22"/>
      <c r="C8" s="22"/>
      <c r="D8" s="22"/>
      <c r="E8" s="22"/>
      <c r="F8" s="21"/>
      <c r="H8" s="22"/>
      <c r="I8" s="22"/>
      <c r="J8" s="21"/>
    </row>
    <row r="9" spans="1:10" s="15" customFormat="1" ht="17.25">
      <c r="A9" s="21"/>
      <c r="B9" s="22"/>
      <c r="C9" s="22"/>
      <c r="D9" s="22"/>
      <c r="E9" s="22"/>
      <c r="F9" s="21"/>
      <c r="H9" s="22"/>
      <c r="I9" s="22"/>
      <c r="J9" s="21"/>
    </row>
    <row r="10" spans="1:10" s="15" customFormat="1" ht="17.25">
      <c r="A10" s="21"/>
      <c r="B10" s="22"/>
      <c r="C10" s="22"/>
      <c r="D10" s="22"/>
      <c r="E10" s="22"/>
      <c r="F10" s="21"/>
      <c r="H10" s="22"/>
      <c r="I10" s="22"/>
      <c r="J10" s="21"/>
    </row>
    <row r="11" spans="1:10" s="15" customFormat="1" ht="17.25">
      <c r="A11" s="21"/>
      <c r="B11" s="22"/>
      <c r="C11" s="22"/>
      <c r="D11" s="22"/>
      <c r="E11" s="22"/>
      <c r="F11" s="37" t="s">
        <v>54</v>
      </c>
      <c r="G11" s="105"/>
      <c r="H11" s="105"/>
      <c r="I11" s="105"/>
      <c r="J11" s="21"/>
    </row>
    <row r="12" spans="1:10" s="15" customFormat="1" ht="17.25" customHeight="1">
      <c r="A12" s="21"/>
      <c r="B12" s="22"/>
      <c r="C12" s="22"/>
      <c r="D12" s="22"/>
      <c r="E12" s="22"/>
      <c r="F12" s="37" t="s">
        <v>55</v>
      </c>
      <c r="G12" s="106"/>
      <c r="H12" s="106"/>
      <c r="I12" s="106"/>
      <c r="J12" s="21"/>
    </row>
    <row r="13" spans="1:10" s="15" customFormat="1" ht="17.25" customHeight="1">
      <c r="A13" s="21"/>
      <c r="B13" s="22"/>
      <c r="C13" s="22"/>
      <c r="D13" s="22"/>
      <c r="E13" s="22"/>
      <c r="F13" s="37" t="s">
        <v>56</v>
      </c>
      <c r="G13" s="106"/>
      <c r="H13" s="106"/>
      <c r="I13" s="106"/>
      <c r="J13" s="21"/>
    </row>
    <row r="14" spans="1:10" s="15" customFormat="1" ht="17.25" customHeight="1">
      <c r="A14" s="21"/>
      <c r="B14" s="22"/>
      <c r="C14" s="22"/>
      <c r="D14" s="22"/>
      <c r="E14" s="22"/>
      <c r="F14" s="37" t="s">
        <v>57</v>
      </c>
      <c r="G14" s="106"/>
      <c r="H14" s="106"/>
      <c r="I14" s="106"/>
      <c r="J14" s="21"/>
    </row>
    <row r="15" spans="1:10" s="15" customFormat="1" ht="17.25" customHeight="1">
      <c r="A15" s="21"/>
      <c r="B15" s="22"/>
      <c r="C15" s="22"/>
      <c r="D15" s="22"/>
      <c r="E15" s="22"/>
      <c r="F15" s="37" t="s">
        <v>47</v>
      </c>
      <c r="G15" s="106"/>
      <c r="H15" s="106"/>
      <c r="I15" s="106"/>
      <c r="J15" s="21"/>
    </row>
    <row r="16" spans="1:10" s="15" customFormat="1" ht="49.5" customHeight="1">
      <c r="A16" s="21"/>
      <c r="B16" s="22"/>
      <c r="C16" s="22"/>
      <c r="D16" s="22"/>
      <c r="E16" s="22"/>
      <c r="F16" s="37" t="s">
        <v>66</v>
      </c>
      <c r="G16" s="104"/>
      <c r="H16" s="104"/>
      <c r="I16" s="104"/>
      <c r="J16" s="21"/>
    </row>
    <row r="17" spans="1:16" s="15" customFormat="1" ht="17.25">
      <c r="A17" s="21"/>
      <c r="B17" s="22"/>
      <c r="C17" s="22"/>
      <c r="D17" s="22"/>
      <c r="E17" s="22"/>
      <c r="F17" s="21"/>
      <c r="H17" s="22"/>
      <c r="I17" s="22"/>
      <c r="J17" s="21"/>
    </row>
    <row r="18" spans="1:16" s="15" customFormat="1" ht="17.25">
      <c r="A18" s="21"/>
      <c r="B18" s="22"/>
      <c r="C18" s="22"/>
      <c r="D18" s="22"/>
      <c r="E18" s="22"/>
      <c r="F18" s="21"/>
      <c r="H18" s="22"/>
      <c r="I18" s="22"/>
      <c r="J18" s="21"/>
    </row>
    <row r="19" spans="1:16" ht="14.25">
      <c r="B19" s="100" t="s">
        <v>20</v>
      </c>
      <c r="C19" s="100"/>
      <c r="D19" s="100"/>
    </row>
    <row r="20" spans="1:16">
      <c r="B20" s="15"/>
      <c r="C20" s="15"/>
      <c r="D20" s="15"/>
      <c r="E20" s="15"/>
      <c r="F20" s="15"/>
      <c r="G20" s="15"/>
      <c r="H20" s="15"/>
      <c r="I20" s="20" t="s">
        <v>19</v>
      </c>
      <c r="K20" s="20"/>
    </row>
    <row r="21" spans="1:16" ht="24">
      <c r="B21" s="102" t="s">
        <v>75</v>
      </c>
      <c r="C21" s="103"/>
      <c r="D21" s="25" t="s">
        <v>21</v>
      </c>
      <c r="E21" s="25" t="s">
        <v>22</v>
      </c>
      <c r="F21" s="25" t="s">
        <v>23</v>
      </c>
      <c r="G21" s="25" t="s">
        <v>24</v>
      </c>
      <c r="H21" s="25" t="s">
        <v>25</v>
      </c>
      <c r="I21" s="25" t="s">
        <v>26</v>
      </c>
      <c r="L21" s="101" t="s">
        <v>27</v>
      </c>
      <c r="M21" s="101"/>
      <c r="N21" s="26"/>
      <c r="O21" s="26"/>
      <c r="P21" s="26"/>
    </row>
    <row r="22" spans="1:16" ht="24.95" customHeight="1">
      <c r="B22" s="102" t="s">
        <v>32</v>
      </c>
      <c r="C22" s="103"/>
      <c r="D22" s="28">
        <f>C36</f>
        <v>0</v>
      </c>
      <c r="E22" s="52"/>
      <c r="F22" s="27">
        <f>SUM(P22:P25)</f>
        <v>0</v>
      </c>
      <c r="G22" s="27">
        <f t="shared" ref="G22" si="0">E22-F22</f>
        <v>0</v>
      </c>
      <c r="H22" s="27">
        <f>SUM(P29:P32)</f>
        <v>0</v>
      </c>
      <c r="I22" s="28">
        <f>H22-G22</f>
        <v>0</v>
      </c>
      <c r="L22" s="26">
        <f>IF(D31="支出済額",D32,0)</f>
        <v>0</v>
      </c>
      <c r="M22" s="26">
        <f>IF(E31="支出済額",E32,0)</f>
        <v>0</v>
      </c>
      <c r="N22" s="26">
        <f>IF(F31="支出済額",F32,0)</f>
        <v>0</v>
      </c>
      <c r="O22" s="26">
        <f>IF(G31="支出済額",G32,0)</f>
        <v>0</v>
      </c>
      <c r="P22" s="26">
        <f>SUM(L22:O22)</f>
        <v>0</v>
      </c>
    </row>
    <row r="23" spans="1:16" ht="24.95" customHeight="1">
      <c r="B23" s="102" t="s">
        <v>33</v>
      </c>
      <c r="C23" s="103"/>
      <c r="D23" s="29">
        <f>C37</f>
        <v>0</v>
      </c>
      <c r="E23" s="42"/>
      <c r="F23" s="29">
        <f>IF(SUM(L27:N27)&gt;D23,D23,SUM(L27:N27))</f>
        <v>0</v>
      </c>
      <c r="G23" s="27">
        <f>E23-F23</f>
        <v>0</v>
      </c>
      <c r="H23" s="29">
        <f>P35</f>
        <v>0</v>
      </c>
      <c r="I23" s="28">
        <f>IF(F22+H22&lt;=D22,H23-G23,IF(E23&gt;=D23,0,D23-E23))</f>
        <v>0</v>
      </c>
      <c r="L23" s="26">
        <f>IF(D31="支出済額",D33,0)</f>
        <v>0</v>
      </c>
      <c r="M23" s="26">
        <f>IF(E31="支出済額",E33,0)</f>
        <v>0</v>
      </c>
      <c r="N23" s="26">
        <f>IF(F31="支出済額",F33,0)</f>
        <v>0</v>
      </c>
      <c r="O23" s="26">
        <f>IF(G31="支出済額",G33,0)</f>
        <v>0</v>
      </c>
      <c r="P23" s="26">
        <f>SUM(L23:O23)</f>
        <v>0</v>
      </c>
    </row>
    <row r="24" spans="1:16" ht="24.95" customHeight="1">
      <c r="B24" s="102" t="s">
        <v>34</v>
      </c>
      <c r="C24" s="103"/>
      <c r="D24" s="28">
        <f>C38</f>
        <v>0</v>
      </c>
      <c r="E24" s="28">
        <f>SUM(E22:E23)</f>
        <v>0</v>
      </c>
      <c r="F24" s="28">
        <f>SUM(F22:F23)</f>
        <v>0</v>
      </c>
      <c r="G24" s="27">
        <f t="shared" ref="G24" si="1">E24-F24</f>
        <v>0</v>
      </c>
      <c r="H24" s="28">
        <f>SUM(H22:H23)</f>
        <v>0</v>
      </c>
      <c r="I24" s="29">
        <f>SUM(I22:I23)</f>
        <v>0</v>
      </c>
      <c r="L24" s="26">
        <f>IF(D31="支出済額",D34,0)</f>
        <v>0</v>
      </c>
      <c r="M24" s="26">
        <f>IF(E31="支出済額",E34,0)</f>
        <v>0</v>
      </c>
      <c r="N24" s="26">
        <f>IF(F31="支出済額",F34,0)</f>
        <v>0</v>
      </c>
      <c r="O24" s="26">
        <f>IF(G31="支出済額",G34,0)</f>
        <v>0</v>
      </c>
      <c r="P24" s="26">
        <f>SUM(L24:O24)</f>
        <v>0</v>
      </c>
    </row>
    <row r="25" spans="1:16" ht="35.25" customHeight="1">
      <c r="B25" s="30"/>
      <c r="C25" s="30"/>
      <c r="G25" s="31"/>
      <c r="H25" s="32" t="s">
        <v>36</v>
      </c>
      <c r="I25" s="29">
        <f>IF((F22+H22)&gt;D22, (F22+H22)-D22,0)</f>
        <v>0</v>
      </c>
      <c r="L25" s="26">
        <f>IF(D31="支出済額",D35,0)</f>
        <v>0</v>
      </c>
      <c r="M25" s="26">
        <f>IF(E31="支出済額",E35,0)</f>
        <v>0</v>
      </c>
      <c r="N25" s="26">
        <f>IF(F31="支出済額",F35,0)</f>
        <v>0</v>
      </c>
      <c r="O25" s="26">
        <f>IF(G31="支出済額",G35,0)</f>
        <v>0</v>
      </c>
      <c r="P25" s="26">
        <f>SUM(L25:O25)</f>
        <v>0</v>
      </c>
    </row>
    <row r="26" spans="1:16" ht="35.25" customHeight="1">
      <c r="B26" s="96"/>
      <c r="C26" s="96"/>
      <c r="D26" s="97"/>
      <c r="E26" s="97"/>
      <c r="F26" s="97"/>
      <c r="H26" s="33" t="s">
        <v>37</v>
      </c>
      <c r="I26" s="34">
        <f>IF(I24-I25&gt;=0,I24-I25,0)</f>
        <v>0</v>
      </c>
      <c r="L26" s="26"/>
      <c r="M26" s="26"/>
      <c r="N26" s="26"/>
      <c r="O26" s="26"/>
      <c r="P26" s="26">
        <f t="shared" ref="P26:P28" si="2">SUM(L26:O26)</f>
        <v>0</v>
      </c>
    </row>
    <row r="27" spans="1:16" ht="47.25" customHeight="1">
      <c r="E27" s="31"/>
      <c r="H27" s="35"/>
      <c r="I27" s="35"/>
      <c r="L27" s="26">
        <f>IF(D31="支出済額",D37,0)</f>
        <v>0</v>
      </c>
      <c r="M27" s="26">
        <f>IF(E31="支出済額",E37,0)</f>
        <v>0</v>
      </c>
      <c r="N27" s="26">
        <f>IF(F31="支出済額",F37,0)</f>
        <v>0</v>
      </c>
      <c r="O27" s="26"/>
      <c r="P27" s="26">
        <f t="shared" si="2"/>
        <v>0</v>
      </c>
    </row>
    <row r="28" spans="1:16" ht="14.25" customHeight="1">
      <c r="B28" s="100" t="s">
        <v>38</v>
      </c>
      <c r="C28" s="100"/>
      <c r="D28" s="100"/>
      <c r="E28" s="100"/>
      <c r="H28" s="35"/>
      <c r="I28" s="35"/>
      <c r="L28" s="26" t="s">
        <v>48</v>
      </c>
      <c r="M28" s="26" t="s">
        <v>49</v>
      </c>
      <c r="N28" s="26" t="s">
        <v>50</v>
      </c>
      <c r="O28" s="26" t="s">
        <v>51</v>
      </c>
      <c r="P28" s="26">
        <f t="shared" si="2"/>
        <v>0</v>
      </c>
    </row>
    <row r="29" spans="1:16" ht="13.5" customHeight="1">
      <c r="B29" s="15"/>
      <c r="C29" s="15"/>
      <c r="D29" s="15"/>
      <c r="E29" s="15"/>
      <c r="F29" s="15"/>
      <c r="G29" s="15"/>
      <c r="H29" s="20"/>
      <c r="I29" s="20" t="s">
        <v>52</v>
      </c>
      <c r="L29" s="26">
        <f>IF(AND(D31="支出予定額",E31="支出予定額",F31="支出予定額",G31="支出予定額"),D32,0)</f>
        <v>0</v>
      </c>
      <c r="M29" s="26">
        <f>IF(AND(D31="支出済額",E31="支出予定額",F31="支出予定額",G31="支出予定額"),E32,0)</f>
        <v>0</v>
      </c>
      <c r="N29" s="26">
        <f>IF(AND(D31="支出済額",E31="支出済額",F31="支出予定額",G31="支出予定額"),F32,0)</f>
        <v>0</v>
      </c>
      <c r="O29" s="26">
        <f>IF(AND(D31="支出済額",E31="支出済額",F31="支出済額",G31="支出予定額"),G32,0)</f>
        <v>0</v>
      </c>
      <c r="P29" s="26">
        <f>SUM(L29:O29)</f>
        <v>0</v>
      </c>
    </row>
    <row r="30" spans="1:16" ht="18" customHeight="1">
      <c r="B30" s="92" t="s">
        <v>75</v>
      </c>
      <c r="C30" s="94" t="s">
        <v>21</v>
      </c>
      <c r="D30" s="36" t="s">
        <v>39</v>
      </c>
      <c r="E30" s="36" t="s">
        <v>40</v>
      </c>
      <c r="F30" s="36" t="s">
        <v>41</v>
      </c>
      <c r="G30" s="36" t="s">
        <v>42</v>
      </c>
      <c r="H30" s="94" t="s">
        <v>34</v>
      </c>
      <c r="I30" s="94" t="s">
        <v>43</v>
      </c>
      <c r="L30" s="26">
        <f>IF(AND(D31="支出予定額",E31="支出予定額",F31="支出予定額",G31="支出予定額"),D33,0)</f>
        <v>0</v>
      </c>
      <c r="M30" s="26">
        <f>IF(AND(D31="支出済額",E31="支出予定額",F31="支出予定額",G31="支出予定額"),E33,0)</f>
        <v>0</v>
      </c>
      <c r="N30" s="26">
        <f>IF(AND(D31="支出済額",E31="支出済額",F31="支出予定額",G31="支出予定額"),F33,0)</f>
        <v>0</v>
      </c>
      <c r="O30" s="26">
        <f>IF(AND(D31="支出済額",E31="支出済額",F31="支出済額",G31="支出予定額"),G33,0)</f>
        <v>0</v>
      </c>
      <c r="P30" s="26">
        <f t="shared" ref="P30:P32" si="3">SUM(L30:O30)</f>
        <v>0</v>
      </c>
    </row>
    <row r="31" spans="1:16" ht="18" customHeight="1">
      <c r="B31" s="93"/>
      <c r="C31" s="93"/>
      <c r="D31" s="51" t="str">
        <f>IF(OR(E7="選択してください。",E7="第1四半期分"),"支出予定額","支出済額")</f>
        <v>支出予定額</v>
      </c>
      <c r="E31" s="51" t="str">
        <f>IF(OR(E7="選択してください。",E7="第1四半期分",E7="第2四半期分"),"支出予定額","支出済額")</f>
        <v>支出予定額</v>
      </c>
      <c r="F31" s="51" t="str">
        <f>IF(OR(E7="選択してください。",E7="第1四半期分",E7="第2四半期分",E7="第3四半期分"),"支出予定額","支出済額")</f>
        <v>支出予定額</v>
      </c>
      <c r="G31" s="51" t="s">
        <v>44</v>
      </c>
      <c r="H31" s="95"/>
      <c r="I31" s="95"/>
      <c r="L31" s="26">
        <f>IF(AND(D31="支出予定額",E31="支出予定額",F31="支出予定額",G31="支出予定額"),D34,0)</f>
        <v>0</v>
      </c>
      <c r="M31" s="26">
        <f>IF(AND(D31="支出済額",E31="支出予定額",F31="支出予定額",G31="支出予定額"),E34,0)</f>
        <v>0</v>
      </c>
      <c r="N31" s="26">
        <f>IF(AND(D31="支出済額",E31="支出済額",F31="支出予定額",G31="支出予定額"),F34,0)</f>
        <v>0</v>
      </c>
      <c r="O31" s="26">
        <f>IF(AND(D31="支出済額",E31="支出済額",F31="支出済額",G31="支出予定額"),G34,0)</f>
        <v>0</v>
      </c>
      <c r="P31" s="26">
        <f t="shared" si="3"/>
        <v>0</v>
      </c>
    </row>
    <row r="32" spans="1:16" ht="24.75" customHeight="1">
      <c r="B32" s="49" t="s">
        <v>28</v>
      </c>
      <c r="C32" s="42"/>
      <c r="D32" s="42"/>
      <c r="E32" s="42"/>
      <c r="F32" s="42"/>
      <c r="G32" s="42"/>
      <c r="H32" s="28">
        <f>SUM(D32:G32)</f>
        <v>0</v>
      </c>
      <c r="I32" s="28">
        <f t="shared" ref="I32:I38" si="4">C32-H32</f>
        <v>0</v>
      </c>
      <c r="L32" s="26">
        <f>IF(AND(D31="支出予定額",E31="支出予定額",F31="支出予定額",G31="支出予定額"),D35,0)</f>
        <v>0</v>
      </c>
      <c r="M32" s="26">
        <f>IF(AND(D31="支出済額",E31="支出予定額",F31="支出予定額",G31="支出予定額"),E35,0)</f>
        <v>0</v>
      </c>
      <c r="N32" s="26">
        <f>IF(AND(D31="支出済額",E31="支出済額",F31="支出予定額",G31="支出予定額"),F35,0)</f>
        <v>0</v>
      </c>
      <c r="O32" s="26">
        <f>IF(AND(D31="支出済額",E31="支出済額",F31="支出済額",G31="支出予定額"),G35,0)</f>
        <v>0</v>
      </c>
      <c r="P32" s="26">
        <f t="shared" si="3"/>
        <v>0</v>
      </c>
    </row>
    <row r="33" spans="2:16" ht="24.75" customHeight="1">
      <c r="B33" s="49" t="s">
        <v>29</v>
      </c>
      <c r="C33" s="42"/>
      <c r="D33" s="42"/>
      <c r="E33" s="42"/>
      <c r="F33" s="42"/>
      <c r="G33" s="42"/>
      <c r="H33" s="28">
        <f>SUM(D33:G33)</f>
        <v>0</v>
      </c>
      <c r="I33" s="28">
        <f t="shared" si="4"/>
        <v>0</v>
      </c>
    </row>
    <row r="34" spans="2:16" ht="24.75" customHeight="1">
      <c r="B34" s="49" t="s">
        <v>30</v>
      </c>
      <c r="C34" s="42"/>
      <c r="D34" s="42"/>
      <c r="E34" s="42"/>
      <c r="F34" s="42"/>
      <c r="G34" s="42"/>
      <c r="H34" s="28">
        <f>SUM(D34:G34)</f>
        <v>0</v>
      </c>
      <c r="I34" s="28">
        <f t="shared" si="4"/>
        <v>0</v>
      </c>
    </row>
    <row r="35" spans="2:16" ht="24.75" customHeight="1">
      <c r="B35" s="49" t="s">
        <v>31</v>
      </c>
      <c r="C35" s="42"/>
      <c r="D35" s="42"/>
      <c r="E35" s="42"/>
      <c r="F35" s="42"/>
      <c r="G35" s="42"/>
      <c r="H35" s="28">
        <f>SUM(D35:G35)</f>
        <v>0</v>
      </c>
      <c r="I35" s="28">
        <f t="shared" si="4"/>
        <v>0</v>
      </c>
      <c r="L35" s="41">
        <f>IF(AND(D31="支出予定額",E31="支出予定額",F31="支出予定額",G31="支出予定額"),D37,0)</f>
        <v>0</v>
      </c>
      <c r="M35" s="26">
        <f>IF(AND(D31="支出済額",E31="支出予定額",F31="支出予定額",G31="支出予定額"),E37,0)</f>
        <v>0</v>
      </c>
      <c r="N35" s="26">
        <f>IF(AND(D31="支出済額",E31="支出済額",F31="支出予定額",G31="支出予定額"),F37,0)</f>
        <v>0</v>
      </c>
      <c r="O35" s="26">
        <f>IF(AND(D31="支出済額",E31="支出済額",F31="支出済額",G31="支出予定額"),G37,0)</f>
        <v>0</v>
      </c>
      <c r="P35" s="26">
        <f t="shared" ref="P35" si="5">SUM(L35:O35)</f>
        <v>0</v>
      </c>
    </row>
    <row r="36" spans="2:16" ht="24.75" customHeight="1">
      <c r="B36" s="49" t="s">
        <v>32</v>
      </c>
      <c r="C36" s="45">
        <f t="shared" ref="C36:H36" si="6">SUM(C32:C35)</f>
        <v>0</v>
      </c>
      <c r="D36" s="29">
        <f t="shared" si="6"/>
        <v>0</v>
      </c>
      <c r="E36" s="28">
        <f t="shared" si="6"/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8">
        <f t="shared" si="4"/>
        <v>0</v>
      </c>
    </row>
    <row r="37" spans="2:16" ht="24.75" customHeight="1">
      <c r="B37" s="49" t="s">
        <v>33</v>
      </c>
      <c r="C37" s="42"/>
      <c r="D37" s="29">
        <f>MIN(ROUNDDOWN(D36*I2,0),D23)</f>
        <v>0</v>
      </c>
      <c r="E37" s="29">
        <f>MIN(ROUNDDOWN((D36+E36)*I2,0)-D37,D23-D37)</f>
        <v>0</v>
      </c>
      <c r="F37" s="29">
        <f>MIN(ROUNDDOWN((D36+E36+F36)*I2,0)-D37-E37,D23-D37-E37)</f>
        <v>0</v>
      </c>
      <c r="G37" s="29">
        <f>MIN(ROUNDDOWN(SUM(D36:G36)*I2,0)-SUM(D37:F37),D23-SUM(D37:F37))</f>
        <v>0</v>
      </c>
      <c r="H37" s="28">
        <f>SUM(D37:G37)</f>
        <v>0</v>
      </c>
      <c r="I37" s="28">
        <f t="shared" si="4"/>
        <v>0</v>
      </c>
    </row>
    <row r="38" spans="2:16" ht="24.75" customHeight="1">
      <c r="B38" s="49" t="s">
        <v>34</v>
      </c>
      <c r="C38" s="45">
        <f t="shared" ref="C38:H38" si="7">SUM(C36:C37)</f>
        <v>0</v>
      </c>
      <c r="D38" s="28">
        <f t="shared" si="7"/>
        <v>0</v>
      </c>
      <c r="E38" s="28">
        <f t="shared" si="7"/>
        <v>0</v>
      </c>
      <c r="F38" s="28">
        <f t="shared" si="7"/>
        <v>0</v>
      </c>
      <c r="G38" s="28">
        <f t="shared" si="7"/>
        <v>0</v>
      </c>
      <c r="H38" s="28">
        <f t="shared" si="7"/>
        <v>0</v>
      </c>
      <c r="I38" s="28">
        <f t="shared" si="4"/>
        <v>0</v>
      </c>
    </row>
    <row r="39" spans="2:16" ht="13.5" customHeight="1">
      <c r="B39" s="47"/>
      <c r="C39" s="48"/>
      <c r="D39" s="48"/>
      <c r="E39" s="48"/>
      <c r="F39" s="48"/>
      <c r="G39" s="48"/>
      <c r="H39" s="48"/>
      <c r="I39" s="48"/>
    </row>
    <row r="40" spans="2:16" ht="13.5" customHeight="1">
      <c r="B40" s="30" t="s">
        <v>35</v>
      </c>
      <c r="C40" s="30"/>
    </row>
    <row r="41" spans="2:16" ht="13.5" customHeight="1">
      <c r="B41" s="30" t="s">
        <v>53</v>
      </c>
      <c r="C41" s="30"/>
    </row>
    <row r="42" spans="2:16" ht="13.5" customHeight="1">
      <c r="B42" s="39"/>
      <c r="C42" s="39"/>
      <c r="D42" s="15"/>
      <c r="E42" s="15"/>
      <c r="F42" s="15"/>
      <c r="G42" s="15"/>
      <c r="H42" s="15"/>
      <c r="I42" s="40" t="s">
        <v>58</v>
      </c>
      <c r="L42" s="26">
        <f>IF((D36*I2)&gt;D23,D23,D36*I2)</f>
        <v>0</v>
      </c>
      <c r="M42" s="26">
        <f>IF(((D36*I2)+(E36*I2))&gt;D23,D23-(D36*I2),E36*I2)</f>
        <v>0</v>
      </c>
      <c r="N42" s="26">
        <f>IF(((D36*I2)+(E36*I2)+(F36*I2))&gt;D23,D23-((D36*I2)+(E36*I2)),F36*I2)</f>
        <v>0</v>
      </c>
      <c r="O42" s="26">
        <f>IF(((D36*I2)+(E36*I2)+(F36*I2)+(G36*I2))&gt;D23,D23-((D36*I2)+(E36*I2)+(F36*I2)),G36*I2)</f>
        <v>0</v>
      </c>
      <c r="P42" s="26">
        <f>SUM(L42:O42)</f>
        <v>0</v>
      </c>
    </row>
    <row r="43" spans="2:16" ht="13.5" customHeight="1"/>
  </sheetData>
  <sheetProtection sheet="1" selectLockedCells="1"/>
  <mergeCells count="20">
    <mergeCell ref="D6:G6"/>
    <mergeCell ref="E7:F7"/>
    <mergeCell ref="B19:D19"/>
    <mergeCell ref="L21:M21"/>
    <mergeCell ref="B28:E28"/>
    <mergeCell ref="B21:C21"/>
    <mergeCell ref="B22:C22"/>
    <mergeCell ref="B23:C23"/>
    <mergeCell ref="B24:C24"/>
    <mergeCell ref="G16:I16"/>
    <mergeCell ref="G11:I11"/>
    <mergeCell ref="G12:I12"/>
    <mergeCell ref="G13:I13"/>
    <mergeCell ref="G15:I15"/>
    <mergeCell ref="G14:I14"/>
    <mergeCell ref="B30:B31"/>
    <mergeCell ref="H30:H31"/>
    <mergeCell ref="I30:I31"/>
    <mergeCell ref="B26:F26"/>
    <mergeCell ref="C30:C31"/>
  </mergeCells>
  <phoneticPr fontId="2"/>
  <dataValidations count="2">
    <dataValidation type="list" allowBlank="1" showInputMessage="1" showErrorMessage="1" sqref="WVL983076:WVO983076 IZ35:JC35 SV35:SY35 ACR35:ACU35 AMN35:AMQ35 AWJ35:AWM35 BGF35:BGI35 BQB35:BQE35 BZX35:CAA35 CJT35:CJW35 CTP35:CTS35 DDL35:DDO35 DNH35:DNK35 DXD35:DXG35 EGZ35:EHC35 EQV35:EQY35 FAR35:FAU35 FKN35:FKQ35 FUJ35:FUM35 GEF35:GEI35 GOB35:GOE35 GXX35:GYA35 HHT35:HHW35 HRP35:HRS35 IBL35:IBO35 ILH35:ILK35 IVD35:IVG35 JEZ35:JFC35 JOV35:JOY35 JYR35:JYU35 KIN35:KIQ35 KSJ35:KSM35 LCF35:LCI35 LMB35:LME35 LVX35:LWA35 MFT35:MFW35 MPP35:MPS35 MZL35:MZO35 NJH35:NJK35 NTD35:NTG35 OCZ35:ODC35 OMV35:OMY35 OWR35:OWU35 PGN35:PGQ35 PQJ35:PQM35 QAF35:QAI35 QKB35:QKE35 QTX35:QUA35 RDT35:RDW35 RNP35:RNS35 RXL35:RXO35 SHH35:SHK35 SRD35:SRG35 TAZ35:TBC35 TKV35:TKY35 TUR35:TUU35 UEN35:UEQ35 UOJ35:UOM35 UYF35:UYI35 VIB35:VIE35 VRX35:VSA35 WBT35:WBW35 WLP35:WLS35 WVL35:WVO35 D65568:G65568 IZ65572:JC65572 SV65572:SY65572 ACR65572:ACU65572 AMN65572:AMQ65572 AWJ65572:AWM65572 BGF65572:BGI65572 BQB65572:BQE65572 BZX65572:CAA65572 CJT65572:CJW65572 CTP65572:CTS65572 DDL65572:DDO65572 DNH65572:DNK65572 DXD65572:DXG65572 EGZ65572:EHC65572 EQV65572:EQY65572 FAR65572:FAU65572 FKN65572:FKQ65572 FUJ65572:FUM65572 GEF65572:GEI65572 GOB65572:GOE65572 GXX65572:GYA65572 HHT65572:HHW65572 HRP65572:HRS65572 IBL65572:IBO65572 ILH65572:ILK65572 IVD65572:IVG65572 JEZ65572:JFC65572 JOV65572:JOY65572 JYR65572:JYU65572 KIN65572:KIQ65572 KSJ65572:KSM65572 LCF65572:LCI65572 LMB65572:LME65572 LVX65572:LWA65572 MFT65572:MFW65572 MPP65572:MPS65572 MZL65572:MZO65572 NJH65572:NJK65572 NTD65572:NTG65572 OCZ65572:ODC65572 OMV65572:OMY65572 OWR65572:OWU65572 PGN65572:PGQ65572 PQJ65572:PQM65572 QAF65572:QAI65572 QKB65572:QKE65572 QTX65572:QUA65572 RDT65572:RDW65572 RNP65572:RNS65572 RXL65572:RXO65572 SHH65572:SHK65572 SRD65572:SRG65572 TAZ65572:TBC65572 TKV65572:TKY65572 TUR65572:TUU65572 UEN65572:UEQ65572 UOJ65572:UOM65572 UYF65572:UYI65572 VIB65572:VIE65572 VRX65572:VSA65572 WBT65572:WBW65572 WLP65572:WLS65572 WVL65572:WVO65572 D131104:G131104 IZ131108:JC131108 SV131108:SY131108 ACR131108:ACU131108 AMN131108:AMQ131108 AWJ131108:AWM131108 BGF131108:BGI131108 BQB131108:BQE131108 BZX131108:CAA131108 CJT131108:CJW131108 CTP131108:CTS131108 DDL131108:DDO131108 DNH131108:DNK131108 DXD131108:DXG131108 EGZ131108:EHC131108 EQV131108:EQY131108 FAR131108:FAU131108 FKN131108:FKQ131108 FUJ131108:FUM131108 GEF131108:GEI131108 GOB131108:GOE131108 GXX131108:GYA131108 HHT131108:HHW131108 HRP131108:HRS131108 IBL131108:IBO131108 ILH131108:ILK131108 IVD131108:IVG131108 JEZ131108:JFC131108 JOV131108:JOY131108 JYR131108:JYU131108 KIN131108:KIQ131108 KSJ131108:KSM131108 LCF131108:LCI131108 LMB131108:LME131108 LVX131108:LWA131108 MFT131108:MFW131108 MPP131108:MPS131108 MZL131108:MZO131108 NJH131108:NJK131108 NTD131108:NTG131108 OCZ131108:ODC131108 OMV131108:OMY131108 OWR131108:OWU131108 PGN131108:PGQ131108 PQJ131108:PQM131108 QAF131108:QAI131108 QKB131108:QKE131108 QTX131108:QUA131108 RDT131108:RDW131108 RNP131108:RNS131108 RXL131108:RXO131108 SHH131108:SHK131108 SRD131108:SRG131108 TAZ131108:TBC131108 TKV131108:TKY131108 TUR131108:TUU131108 UEN131108:UEQ131108 UOJ131108:UOM131108 UYF131108:UYI131108 VIB131108:VIE131108 VRX131108:VSA131108 WBT131108:WBW131108 WLP131108:WLS131108 WVL131108:WVO131108 D196640:G196640 IZ196644:JC196644 SV196644:SY196644 ACR196644:ACU196644 AMN196644:AMQ196644 AWJ196644:AWM196644 BGF196644:BGI196644 BQB196644:BQE196644 BZX196644:CAA196644 CJT196644:CJW196644 CTP196644:CTS196644 DDL196644:DDO196644 DNH196644:DNK196644 DXD196644:DXG196644 EGZ196644:EHC196644 EQV196644:EQY196644 FAR196644:FAU196644 FKN196644:FKQ196644 FUJ196644:FUM196644 GEF196644:GEI196644 GOB196644:GOE196644 GXX196644:GYA196644 HHT196644:HHW196644 HRP196644:HRS196644 IBL196644:IBO196644 ILH196644:ILK196644 IVD196644:IVG196644 JEZ196644:JFC196644 JOV196644:JOY196644 JYR196644:JYU196644 KIN196644:KIQ196644 KSJ196644:KSM196644 LCF196644:LCI196644 LMB196644:LME196644 LVX196644:LWA196644 MFT196644:MFW196644 MPP196644:MPS196644 MZL196644:MZO196644 NJH196644:NJK196644 NTD196644:NTG196644 OCZ196644:ODC196644 OMV196644:OMY196644 OWR196644:OWU196644 PGN196644:PGQ196644 PQJ196644:PQM196644 QAF196644:QAI196644 QKB196644:QKE196644 QTX196644:QUA196644 RDT196644:RDW196644 RNP196644:RNS196644 RXL196644:RXO196644 SHH196644:SHK196644 SRD196644:SRG196644 TAZ196644:TBC196644 TKV196644:TKY196644 TUR196644:TUU196644 UEN196644:UEQ196644 UOJ196644:UOM196644 UYF196644:UYI196644 VIB196644:VIE196644 VRX196644:VSA196644 WBT196644:WBW196644 WLP196644:WLS196644 WVL196644:WVO196644 D262176:G262176 IZ262180:JC262180 SV262180:SY262180 ACR262180:ACU262180 AMN262180:AMQ262180 AWJ262180:AWM262180 BGF262180:BGI262180 BQB262180:BQE262180 BZX262180:CAA262180 CJT262180:CJW262180 CTP262180:CTS262180 DDL262180:DDO262180 DNH262180:DNK262180 DXD262180:DXG262180 EGZ262180:EHC262180 EQV262180:EQY262180 FAR262180:FAU262180 FKN262180:FKQ262180 FUJ262180:FUM262180 GEF262180:GEI262180 GOB262180:GOE262180 GXX262180:GYA262180 HHT262180:HHW262180 HRP262180:HRS262180 IBL262180:IBO262180 ILH262180:ILK262180 IVD262180:IVG262180 JEZ262180:JFC262180 JOV262180:JOY262180 JYR262180:JYU262180 KIN262180:KIQ262180 KSJ262180:KSM262180 LCF262180:LCI262180 LMB262180:LME262180 LVX262180:LWA262180 MFT262180:MFW262180 MPP262180:MPS262180 MZL262180:MZO262180 NJH262180:NJK262180 NTD262180:NTG262180 OCZ262180:ODC262180 OMV262180:OMY262180 OWR262180:OWU262180 PGN262180:PGQ262180 PQJ262180:PQM262180 QAF262180:QAI262180 QKB262180:QKE262180 QTX262180:QUA262180 RDT262180:RDW262180 RNP262180:RNS262180 RXL262180:RXO262180 SHH262180:SHK262180 SRD262180:SRG262180 TAZ262180:TBC262180 TKV262180:TKY262180 TUR262180:TUU262180 UEN262180:UEQ262180 UOJ262180:UOM262180 UYF262180:UYI262180 VIB262180:VIE262180 VRX262180:VSA262180 WBT262180:WBW262180 WLP262180:WLS262180 WVL262180:WVO262180 D327712:G327712 IZ327716:JC327716 SV327716:SY327716 ACR327716:ACU327716 AMN327716:AMQ327716 AWJ327716:AWM327716 BGF327716:BGI327716 BQB327716:BQE327716 BZX327716:CAA327716 CJT327716:CJW327716 CTP327716:CTS327716 DDL327716:DDO327716 DNH327716:DNK327716 DXD327716:DXG327716 EGZ327716:EHC327716 EQV327716:EQY327716 FAR327716:FAU327716 FKN327716:FKQ327716 FUJ327716:FUM327716 GEF327716:GEI327716 GOB327716:GOE327716 GXX327716:GYA327716 HHT327716:HHW327716 HRP327716:HRS327716 IBL327716:IBO327716 ILH327716:ILK327716 IVD327716:IVG327716 JEZ327716:JFC327716 JOV327716:JOY327716 JYR327716:JYU327716 KIN327716:KIQ327716 KSJ327716:KSM327716 LCF327716:LCI327716 LMB327716:LME327716 LVX327716:LWA327716 MFT327716:MFW327716 MPP327716:MPS327716 MZL327716:MZO327716 NJH327716:NJK327716 NTD327716:NTG327716 OCZ327716:ODC327716 OMV327716:OMY327716 OWR327716:OWU327716 PGN327716:PGQ327716 PQJ327716:PQM327716 QAF327716:QAI327716 QKB327716:QKE327716 QTX327716:QUA327716 RDT327716:RDW327716 RNP327716:RNS327716 RXL327716:RXO327716 SHH327716:SHK327716 SRD327716:SRG327716 TAZ327716:TBC327716 TKV327716:TKY327716 TUR327716:TUU327716 UEN327716:UEQ327716 UOJ327716:UOM327716 UYF327716:UYI327716 VIB327716:VIE327716 VRX327716:VSA327716 WBT327716:WBW327716 WLP327716:WLS327716 WVL327716:WVO327716 D393248:G393248 IZ393252:JC393252 SV393252:SY393252 ACR393252:ACU393252 AMN393252:AMQ393252 AWJ393252:AWM393252 BGF393252:BGI393252 BQB393252:BQE393252 BZX393252:CAA393252 CJT393252:CJW393252 CTP393252:CTS393252 DDL393252:DDO393252 DNH393252:DNK393252 DXD393252:DXG393252 EGZ393252:EHC393252 EQV393252:EQY393252 FAR393252:FAU393252 FKN393252:FKQ393252 FUJ393252:FUM393252 GEF393252:GEI393252 GOB393252:GOE393252 GXX393252:GYA393252 HHT393252:HHW393252 HRP393252:HRS393252 IBL393252:IBO393252 ILH393252:ILK393252 IVD393252:IVG393252 JEZ393252:JFC393252 JOV393252:JOY393252 JYR393252:JYU393252 KIN393252:KIQ393252 KSJ393252:KSM393252 LCF393252:LCI393252 LMB393252:LME393252 LVX393252:LWA393252 MFT393252:MFW393252 MPP393252:MPS393252 MZL393252:MZO393252 NJH393252:NJK393252 NTD393252:NTG393252 OCZ393252:ODC393252 OMV393252:OMY393252 OWR393252:OWU393252 PGN393252:PGQ393252 PQJ393252:PQM393252 QAF393252:QAI393252 QKB393252:QKE393252 QTX393252:QUA393252 RDT393252:RDW393252 RNP393252:RNS393252 RXL393252:RXO393252 SHH393252:SHK393252 SRD393252:SRG393252 TAZ393252:TBC393252 TKV393252:TKY393252 TUR393252:TUU393252 UEN393252:UEQ393252 UOJ393252:UOM393252 UYF393252:UYI393252 VIB393252:VIE393252 VRX393252:VSA393252 WBT393252:WBW393252 WLP393252:WLS393252 WVL393252:WVO393252 D458784:G458784 IZ458788:JC458788 SV458788:SY458788 ACR458788:ACU458788 AMN458788:AMQ458788 AWJ458788:AWM458788 BGF458788:BGI458788 BQB458788:BQE458788 BZX458788:CAA458788 CJT458788:CJW458788 CTP458788:CTS458788 DDL458788:DDO458788 DNH458788:DNK458788 DXD458788:DXG458788 EGZ458788:EHC458788 EQV458788:EQY458788 FAR458788:FAU458788 FKN458788:FKQ458788 FUJ458788:FUM458788 GEF458788:GEI458788 GOB458788:GOE458788 GXX458788:GYA458788 HHT458788:HHW458788 HRP458788:HRS458788 IBL458788:IBO458788 ILH458788:ILK458788 IVD458788:IVG458788 JEZ458788:JFC458788 JOV458788:JOY458788 JYR458788:JYU458788 KIN458788:KIQ458788 KSJ458788:KSM458788 LCF458788:LCI458788 LMB458788:LME458788 LVX458788:LWA458788 MFT458788:MFW458788 MPP458788:MPS458788 MZL458788:MZO458788 NJH458788:NJK458788 NTD458788:NTG458788 OCZ458788:ODC458788 OMV458788:OMY458788 OWR458788:OWU458788 PGN458788:PGQ458788 PQJ458788:PQM458788 QAF458788:QAI458788 QKB458788:QKE458788 QTX458788:QUA458788 RDT458788:RDW458788 RNP458788:RNS458788 RXL458788:RXO458788 SHH458788:SHK458788 SRD458788:SRG458788 TAZ458788:TBC458788 TKV458788:TKY458788 TUR458788:TUU458788 UEN458788:UEQ458788 UOJ458788:UOM458788 UYF458788:UYI458788 VIB458788:VIE458788 VRX458788:VSA458788 WBT458788:WBW458788 WLP458788:WLS458788 WVL458788:WVO458788 D524320:G524320 IZ524324:JC524324 SV524324:SY524324 ACR524324:ACU524324 AMN524324:AMQ524324 AWJ524324:AWM524324 BGF524324:BGI524324 BQB524324:BQE524324 BZX524324:CAA524324 CJT524324:CJW524324 CTP524324:CTS524324 DDL524324:DDO524324 DNH524324:DNK524324 DXD524324:DXG524324 EGZ524324:EHC524324 EQV524324:EQY524324 FAR524324:FAU524324 FKN524324:FKQ524324 FUJ524324:FUM524324 GEF524324:GEI524324 GOB524324:GOE524324 GXX524324:GYA524324 HHT524324:HHW524324 HRP524324:HRS524324 IBL524324:IBO524324 ILH524324:ILK524324 IVD524324:IVG524324 JEZ524324:JFC524324 JOV524324:JOY524324 JYR524324:JYU524324 KIN524324:KIQ524324 KSJ524324:KSM524324 LCF524324:LCI524324 LMB524324:LME524324 LVX524324:LWA524324 MFT524324:MFW524324 MPP524324:MPS524324 MZL524324:MZO524324 NJH524324:NJK524324 NTD524324:NTG524324 OCZ524324:ODC524324 OMV524324:OMY524324 OWR524324:OWU524324 PGN524324:PGQ524324 PQJ524324:PQM524324 QAF524324:QAI524324 QKB524324:QKE524324 QTX524324:QUA524324 RDT524324:RDW524324 RNP524324:RNS524324 RXL524324:RXO524324 SHH524324:SHK524324 SRD524324:SRG524324 TAZ524324:TBC524324 TKV524324:TKY524324 TUR524324:TUU524324 UEN524324:UEQ524324 UOJ524324:UOM524324 UYF524324:UYI524324 VIB524324:VIE524324 VRX524324:VSA524324 WBT524324:WBW524324 WLP524324:WLS524324 WVL524324:WVO524324 D589856:G589856 IZ589860:JC589860 SV589860:SY589860 ACR589860:ACU589860 AMN589860:AMQ589860 AWJ589860:AWM589860 BGF589860:BGI589860 BQB589860:BQE589860 BZX589860:CAA589860 CJT589860:CJW589860 CTP589860:CTS589860 DDL589860:DDO589860 DNH589860:DNK589860 DXD589860:DXG589860 EGZ589860:EHC589860 EQV589860:EQY589860 FAR589860:FAU589860 FKN589860:FKQ589860 FUJ589860:FUM589860 GEF589860:GEI589860 GOB589860:GOE589860 GXX589860:GYA589860 HHT589860:HHW589860 HRP589860:HRS589860 IBL589860:IBO589860 ILH589860:ILK589860 IVD589860:IVG589860 JEZ589860:JFC589860 JOV589860:JOY589860 JYR589860:JYU589860 KIN589860:KIQ589860 KSJ589860:KSM589860 LCF589860:LCI589860 LMB589860:LME589860 LVX589860:LWA589860 MFT589860:MFW589860 MPP589860:MPS589860 MZL589860:MZO589860 NJH589860:NJK589860 NTD589860:NTG589860 OCZ589860:ODC589860 OMV589860:OMY589860 OWR589860:OWU589860 PGN589860:PGQ589860 PQJ589860:PQM589860 QAF589860:QAI589860 QKB589860:QKE589860 QTX589860:QUA589860 RDT589860:RDW589860 RNP589860:RNS589860 RXL589860:RXO589860 SHH589860:SHK589860 SRD589860:SRG589860 TAZ589860:TBC589860 TKV589860:TKY589860 TUR589860:TUU589860 UEN589860:UEQ589860 UOJ589860:UOM589860 UYF589860:UYI589860 VIB589860:VIE589860 VRX589860:VSA589860 WBT589860:WBW589860 WLP589860:WLS589860 WVL589860:WVO589860 D655392:G655392 IZ655396:JC655396 SV655396:SY655396 ACR655396:ACU655396 AMN655396:AMQ655396 AWJ655396:AWM655396 BGF655396:BGI655396 BQB655396:BQE655396 BZX655396:CAA655396 CJT655396:CJW655396 CTP655396:CTS655396 DDL655396:DDO655396 DNH655396:DNK655396 DXD655396:DXG655396 EGZ655396:EHC655396 EQV655396:EQY655396 FAR655396:FAU655396 FKN655396:FKQ655396 FUJ655396:FUM655396 GEF655396:GEI655396 GOB655396:GOE655396 GXX655396:GYA655396 HHT655396:HHW655396 HRP655396:HRS655396 IBL655396:IBO655396 ILH655396:ILK655396 IVD655396:IVG655396 JEZ655396:JFC655396 JOV655396:JOY655396 JYR655396:JYU655396 KIN655396:KIQ655396 KSJ655396:KSM655396 LCF655396:LCI655396 LMB655396:LME655396 LVX655396:LWA655396 MFT655396:MFW655396 MPP655396:MPS655396 MZL655396:MZO655396 NJH655396:NJK655396 NTD655396:NTG655396 OCZ655396:ODC655396 OMV655396:OMY655396 OWR655396:OWU655396 PGN655396:PGQ655396 PQJ655396:PQM655396 QAF655396:QAI655396 QKB655396:QKE655396 QTX655396:QUA655396 RDT655396:RDW655396 RNP655396:RNS655396 RXL655396:RXO655396 SHH655396:SHK655396 SRD655396:SRG655396 TAZ655396:TBC655396 TKV655396:TKY655396 TUR655396:TUU655396 UEN655396:UEQ655396 UOJ655396:UOM655396 UYF655396:UYI655396 VIB655396:VIE655396 VRX655396:VSA655396 WBT655396:WBW655396 WLP655396:WLS655396 WVL655396:WVO655396 D720928:G720928 IZ720932:JC720932 SV720932:SY720932 ACR720932:ACU720932 AMN720932:AMQ720932 AWJ720932:AWM720932 BGF720932:BGI720932 BQB720932:BQE720932 BZX720932:CAA720932 CJT720932:CJW720932 CTP720932:CTS720932 DDL720932:DDO720932 DNH720932:DNK720932 DXD720932:DXG720932 EGZ720932:EHC720932 EQV720932:EQY720932 FAR720932:FAU720932 FKN720932:FKQ720932 FUJ720932:FUM720932 GEF720932:GEI720932 GOB720932:GOE720932 GXX720932:GYA720932 HHT720932:HHW720932 HRP720932:HRS720932 IBL720932:IBO720932 ILH720932:ILK720932 IVD720932:IVG720932 JEZ720932:JFC720932 JOV720932:JOY720932 JYR720932:JYU720932 KIN720932:KIQ720932 KSJ720932:KSM720932 LCF720932:LCI720932 LMB720932:LME720932 LVX720932:LWA720932 MFT720932:MFW720932 MPP720932:MPS720932 MZL720932:MZO720932 NJH720932:NJK720932 NTD720932:NTG720932 OCZ720932:ODC720932 OMV720932:OMY720932 OWR720932:OWU720932 PGN720932:PGQ720932 PQJ720932:PQM720932 QAF720932:QAI720932 QKB720932:QKE720932 QTX720932:QUA720932 RDT720932:RDW720932 RNP720932:RNS720932 RXL720932:RXO720932 SHH720932:SHK720932 SRD720932:SRG720932 TAZ720932:TBC720932 TKV720932:TKY720932 TUR720932:TUU720932 UEN720932:UEQ720932 UOJ720932:UOM720932 UYF720932:UYI720932 VIB720932:VIE720932 VRX720932:VSA720932 WBT720932:WBW720932 WLP720932:WLS720932 WVL720932:WVO720932 D786464:G786464 IZ786468:JC786468 SV786468:SY786468 ACR786468:ACU786468 AMN786468:AMQ786468 AWJ786468:AWM786468 BGF786468:BGI786468 BQB786468:BQE786468 BZX786468:CAA786468 CJT786468:CJW786468 CTP786468:CTS786468 DDL786468:DDO786468 DNH786468:DNK786468 DXD786468:DXG786468 EGZ786468:EHC786468 EQV786468:EQY786468 FAR786468:FAU786468 FKN786468:FKQ786468 FUJ786468:FUM786468 GEF786468:GEI786468 GOB786468:GOE786468 GXX786468:GYA786468 HHT786468:HHW786468 HRP786468:HRS786468 IBL786468:IBO786468 ILH786468:ILK786468 IVD786468:IVG786468 JEZ786468:JFC786468 JOV786468:JOY786468 JYR786468:JYU786468 KIN786468:KIQ786468 KSJ786468:KSM786468 LCF786468:LCI786468 LMB786468:LME786468 LVX786468:LWA786468 MFT786468:MFW786468 MPP786468:MPS786468 MZL786468:MZO786468 NJH786468:NJK786468 NTD786468:NTG786468 OCZ786468:ODC786468 OMV786468:OMY786468 OWR786468:OWU786468 PGN786468:PGQ786468 PQJ786468:PQM786468 QAF786468:QAI786468 QKB786468:QKE786468 QTX786468:QUA786468 RDT786468:RDW786468 RNP786468:RNS786468 RXL786468:RXO786468 SHH786468:SHK786468 SRD786468:SRG786468 TAZ786468:TBC786468 TKV786468:TKY786468 TUR786468:TUU786468 UEN786468:UEQ786468 UOJ786468:UOM786468 UYF786468:UYI786468 VIB786468:VIE786468 VRX786468:VSA786468 WBT786468:WBW786468 WLP786468:WLS786468 WVL786468:WVO786468 D852000:G852000 IZ852004:JC852004 SV852004:SY852004 ACR852004:ACU852004 AMN852004:AMQ852004 AWJ852004:AWM852004 BGF852004:BGI852004 BQB852004:BQE852004 BZX852004:CAA852004 CJT852004:CJW852004 CTP852004:CTS852004 DDL852004:DDO852004 DNH852004:DNK852004 DXD852004:DXG852004 EGZ852004:EHC852004 EQV852004:EQY852004 FAR852004:FAU852004 FKN852004:FKQ852004 FUJ852004:FUM852004 GEF852004:GEI852004 GOB852004:GOE852004 GXX852004:GYA852004 HHT852004:HHW852004 HRP852004:HRS852004 IBL852004:IBO852004 ILH852004:ILK852004 IVD852004:IVG852004 JEZ852004:JFC852004 JOV852004:JOY852004 JYR852004:JYU852004 KIN852004:KIQ852004 KSJ852004:KSM852004 LCF852004:LCI852004 LMB852004:LME852004 LVX852004:LWA852004 MFT852004:MFW852004 MPP852004:MPS852004 MZL852004:MZO852004 NJH852004:NJK852004 NTD852004:NTG852004 OCZ852004:ODC852004 OMV852004:OMY852004 OWR852004:OWU852004 PGN852004:PGQ852004 PQJ852004:PQM852004 QAF852004:QAI852004 QKB852004:QKE852004 QTX852004:QUA852004 RDT852004:RDW852004 RNP852004:RNS852004 RXL852004:RXO852004 SHH852004:SHK852004 SRD852004:SRG852004 TAZ852004:TBC852004 TKV852004:TKY852004 TUR852004:TUU852004 UEN852004:UEQ852004 UOJ852004:UOM852004 UYF852004:UYI852004 VIB852004:VIE852004 VRX852004:VSA852004 WBT852004:WBW852004 WLP852004:WLS852004 WVL852004:WVO852004 D917536:G917536 IZ917540:JC917540 SV917540:SY917540 ACR917540:ACU917540 AMN917540:AMQ917540 AWJ917540:AWM917540 BGF917540:BGI917540 BQB917540:BQE917540 BZX917540:CAA917540 CJT917540:CJW917540 CTP917540:CTS917540 DDL917540:DDO917540 DNH917540:DNK917540 DXD917540:DXG917540 EGZ917540:EHC917540 EQV917540:EQY917540 FAR917540:FAU917540 FKN917540:FKQ917540 FUJ917540:FUM917540 GEF917540:GEI917540 GOB917540:GOE917540 GXX917540:GYA917540 HHT917540:HHW917540 HRP917540:HRS917540 IBL917540:IBO917540 ILH917540:ILK917540 IVD917540:IVG917540 JEZ917540:JFC917540 JOV917540:JOY917540 JYR917540:JYU917540 KIN917540:KIQ917540 KSJ917540:KSM917540 LCF917540:LCI917540 LMB917540:LME917540 LVX917540:LWA917540 MFT917540:MFW917540 MPP917540:MPS917540 MZL917540:MZO917540 NJH917540:NJK917540 NTD917540:NTG917540 OCZ917540:ODC917540 OMV917540:OMY917540 OWR917540:OWU917540 PGN917540:PGQ917540 PQJ917540:PQM917540 QAF917540:QAI917540 QKB917540:QKE917540 QTX917540:QUA917540 RDT917540:RDW917540 RNP917540:RNS917540 RXL917540:RXO917540 SHH917540:SHK917540 SRD917540:SRG917540 TAZ917540:TBC917540 TKV917540:TKY917540 TUR917540:TUU917540 UEN917540:UEQ917540 UOJ917540:UOM917540 UYF917540:UYI917540 VIB917540:VIE917540 VRX917540:VSA917540 WBT917540:WBW917540 WLP917540:WLS917540 WVL917540:WVO917540 D983072:G983072 IZ983076:JC983076 SV983076:SY983076 ACR983076:ACU983076 AMN983076:AMQ983076 AWJ983076:AWM983076 BGF983076:BGI983076 BQB983076:BQE983076 BZX983076:CAA983076 CJT983076:CJW983076 CTP983076:CTS983076 DDL983076:DDO983076 DNH983076:DNK983076 DXD983076:DXG983076 EGZ983076:EHC983076 EQV983076:EQY983076 FAR983076:FAU983076 FKN983076:FKQ983076 FUJ983076:FUM983076 GEF983076:GEI983076 GOB983076:GOE983076 GXX983076:GYA983076 HHT983076:HHW983076 HRP983076:HRS983076 IBL983076:IBO983076 ILH983076:ILK983076 IVD983076:IVG983076 JEZ983076:JFC983076 JOV983076:JOY983076 JYR983076:JYU983076 KIN983076:KIQ983076 KSJ983076:KSM983076 LCF983076:LCI983076 LMB983076:LME983076 LVX983076:LWA983076 MFT983076:MFW983076 MPP983076:MPS983076 MZL983076:MZO983076 NJH983076:NJK983076 NTD983076:NTG983076 OCZ983076:ODC983076 OMV983076:OMY983076 OWR983076:OWU983076 PGN983076:PGQ983076 PQJ983076:PQM983076 QAF983076:QAI983076 QKB983076:QKE983076 QTX983076:QUA983076 RDT983076:RDW983076 RNP983076:RNS983076 RXL983076:RXO983076 SHH983076:SHK983076 SRD983076:SRG983076 TAZ983076:TBC983076 TKV983076:TKY983076 TUR983076:TUU983076 UEN983076:UEQ983076 UOJ983076:UOM983076 UYF983076:UYI983076 VIB983076:VIE983076 VRX983076:VSA983076 WBT983076:WBW983076 WLP983076:WLS983076" xr:uid="{00000000-0002-0000-0000-000000000000}">
      <formula1>"支出予定額,支出済額"</formula1>
    </dataValidation>
    <dataValidation type="list" allowBlank="1" showInputMessage="1" showErrorMessage="1" sqref="E7:F7" xr:uid="{F3296F79-A2C9-43E3-ABAD-5640ACDA4A11}">
      <formula1>"選択してください。,第1四半期分,第2四半期分,第3四半期分,第4四半期分"</formula1>
    </dataValidation>
  </dataValidations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>
    <oddFooter>&amp;R(201904)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請求内訳書</vt:lpstr>
      <vt:lpstr>請求書!Print_Area</vt:lpstr>
      <vt:lpstr>請求内訳書!Print_Area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2018-04-17T02:40:26Z</dcterms:created>
  <dcterms:modified xsi:type="dcterms:W3CDTF">2019-03-25T07:30:25Z</dcterms:modified>
</cp:coreProperties>
</file>