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jstoa.local\共用作業\イノベーション拠点推進部\部内共有データ_1\02 COIグループ\COI\10 広報・事業紹介関係\01 HP\01 COIHP\htmlファイル（新HP：2018.06.27～）\20201225_COIHP（ダウンロードページ更新）\coi\download\file\jimu\"/>
    </mc:Choice>
  </mc:AlternateContent>
  <xr:revisionPtr revIDLastSave="0" documentId="13_ncr:101_{6C782E24-732F-48B0-A4DD-B828F969E19D}" xr6:coauthVersionLast="45" xr6:coauthVersionMax="45" xr10:uidLastSave="{00000000-0000-0000-0000-000000000000}"/>
  <bookViews>
    <workbookView xWindow="802" yWindow="761" windowWidth="15554" windowHeight="13191" tabRatio="854" xr2:uid="{00000000-000D-0000-FFFF-FFFF00000000}"/>
  </bookViews>
  <sheets>
    <sheet name="経理様式1" sheetId="6" r:id="rId1"/>
    <sheet name="経理様式1 (入力例）" sheetId="8" r:id="rId2"/>
    <sheet name="入力欄説明" sheetId="4" r:id="rId3"/>
  </sheets>
  <definedNames>
    <definedName name="_xlnm.Print_Area" localSheetId="0">経理様式1!$B$1:$K$45</definedName>
    <definedName name="_xlnm.Print_Area" localSheetId="1">'経理様式1 (入力例）'!$B$1:$S$45</definedName>
    <definedName name="_xlnm.Print_Area" localSheetId="2">入力欄説明!$A$1:$D$23</definedName>
    <definedName name="Z_1BDC5E2A_4625_40EB_8B86_08B8FA62453D_.wvu.PrintArea" localSheetId="0" hidden="1">経理様式1!$B$1:$K$45</definedName>
    <definedName name="Z_1BDC5E2A_4625_40EB_8B86_08B8FA62453D_.wvu.PrintArea" localSheetId="1" hidden="1">'経理様式1 (入力例）'!$B$1:$K$45</definedName>
  </definedNames>
  <calcPr calcId="191029"/>
  <customWorkbookViews>
    <customWorkbookView name="藤川 範幸 - 個人用ビュー" guid="{1BDC5E2A-4625-40EB-8B86-08B8FA62453D}" mergeInterval="0" personalView="1" xWindow="313" yWindow="55" windowWidth="1429" windowHeight="9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3" i="8" l="1"/>
  <c r="J24" i="8"/>
  <c r="J27" i="8" s="1"/>
  <c r="J38" i="8"/>
  <c r="H38" i="8"/>
  <c r="G38" i="8"/>
  <c r="F38" i="8"/>
  <c r="E38" i="8"/>
  <c r="D35" i="8"/>
  <c r="J34" i="8"/>
  <c r="J36" i="8" s="1"/>
  <c r="J33" i="8"/>
  <c r="H33" i="8"/>
  <c r="G33" i="8"/>
  <c r="F33" i="8"/>
  <c r="E33" i="8"/>
  <c r="I32" i="8"/>
  <c r="D32" i="8" s="1"/>
  <c r="I31" i="8"/>
  <c r="D31" i="8" s="1"/>
  <c r="I30" i="8"/>
  <c r="D30" i="8" s="1"/>
  <c r="I29" i="8"/>
  <c r="I34" i="8" s="1"/>
  <c r="D26" i="8"/>
  <c r="D25" i="8"/>
  <c r="G23" i="8"/>
  <c r="F23" i="8"/>
  <c r="E23" i="8"/>
  <c r="I22" i="8"/>
  <c r="D22" i="8" s="1"/>
  <c r="I21" i="8"/>
  <c r="D21" i="8" s="1"/>
  <c r="I20" i="8"/>
  <c r="D20" i="8" s="1"/>
  <c r="G45" i="8" l="1"/>
  <c r="I24" i="8"/>
  <c r="I23" i="8"/>
  <c r="D23" i="8" s="1"/>
  <c r="I27" i="8"/>
  <c r="D27" i="8" s="1"/>
  <c r="I38" i="8"/>
  <c r="D38" i="8" s="1"/>
  <c r="D34" i="8"/>
  <c r="I36" i="8"/>
  <c r="D36" i="8" s="1"/>
  <c r="D24" i="8"/>
  <c r="D29" i="8"/>
  <c r="I33" i="8"/>
  <c r="D33" i="8" s="1"/>
  <c r="B45" i="8"/>
  <c r="J38" i="6" l="1"/>
  <c r="E38" i="6"/>
  <c r="D35" i="6"/>
  <c r="D25" i="6"/>
  <c r="D26" i="6"/>
  <c r="H38" i="6" l="1"/>
  <c r="G38" i="6"/>
  <c r="F38" i="6"/>
  <c r="J34" i="6"/>
  <c r="J36" i="6" s="1"/>
  <c r="J33" i="6"/>
  <c r="H33" i="6"/>
  <c r="G33" i="6"/>
  <c r="F33" i="6"/>
  <c r="E33" i="6"/>
  <c r="I32" i="6"/>
  <c r="D32" i="6" s="1"/>
  <c r="I31" i="6"/>
  <c r="D31" i="6" s="1"/>
  <c r="I30" i="6"/>
  <c r="D30" i="6" s="1"/>
  <c r="I29" i="6"/>
  <c r="J24" i="6"/>
  <c r="J27" i="6" s="1"/>
  <c r="J23" i="6"/>
  <c r="H23" i="6"/>
  <c r="G23" i="6"/>
  <c r="F23" i="6"/>
  <c r="E23" i="6"/>
  <c r="I22" i="6"/>
  <c r="D22" i="6" s="1"/>
  <c r="I21" i="6"/>
  <c r="D21" i="6" s="1"/>
  <c r="I20" i="6"/>
  <c r="D20" i="6" s="1"/>
  <c r="I34" i="6" l="1"/>
  <c r="D34" i="6" s="1"/>
  <c r="D29" i="6"/>
  <c r="I24" i="6"/>
  <c r="D24" i="6" s="1"/>
  <c r="G45" i="6"/>
  <c r="I23" i="6"/>
  <c r="D23" i="6" s="1"/>
  <c r="I38" i="6"/>
  <c r="D38" i="6" s="1"/>
  <c r="I27" i="6"/>
  <c r="D27" i="6" s="1"/>
  <c r="I36" i="6"/>
  <c r="D36" i="6" s="1"/>
  <c r="I33" i="6"/>
  <c r="D33" i="6" s="1"/>
  <c r="B4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成重 隆也</author>
    <author>JST_USER</author>
  </authors>
  <commentList>
    <comment ref="E21" authorId="0" shapeId="0" xr:uid="{A88D81F2-013D-4292-BEFF-28BAC282C41D}">
      <text>
        <r>
          <rPr>
            <sz val="9"/>
            <color indexed="10"/>
            <rFont val="MS P ゴシック"/>
            <family val="3"/>
            <charset val="128"/>
          </rPr>
          <t>※前事業年度からの繰越額の支出はここに含めず、「前事業年度分」の繰越決算額（I)に入力してください。</t>
        </r>
      </text>
    </comment>
    <comment ref="I24" authorId="1" shapeId="0" xr:uid="{30F232A9-0B26-4C63-901D-83F0D6454FF5}">
      <text>
        <r>
          <rPr>
            <sz val="9"/>
            <color indexed="10"/>
            <rFont val="ＭＳ Ｐゴシック"/>
            <family val="3"/>
            <charset val="128"/>
          </rPr>
          <t>【収入額】
当事業年度のJSTからの受入金額（変更契約に基づく返金がある場合は当該返金額を控除）を入力する欄となり、契約額（A)が一旦、自動反映されます。
当事業年度のJSTからの受入金額が契約額と一致しない場合のみ、上書き修正してください。</t>
        </r>
      </text>
    </comment>
    <comment ref="I34" authorId="1" shapeId="0" xr:uid="{1C4DA5FB-7797-4B55-BD7C-A773AC7FDC8E}">
      <text>
        <r>
          <rPr>
            <sz val="9"/>
            <color indexed="10"/>
            <rFont val="ＭＳ Ｐゴシック"/>
            <family val="3"/>
            <charset val="128"/>
          </rPr>
          <t>【収入額】
前事業年度のJSTからの受入金額（変更契約に基づく返金がある場合は当該返金額を控除）を入力する欄となり、契約額（G)が一旦、自動反映されます。
前事業年度のJSTからの受入金額が契約額と一致しない場合のみ、上書き修正してください。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成重 隆也</author>
    <author>JST_USER</author>
  </authors>
  <commentList>
    <comment ref="E21" authorId="0" shapeId="0" xr:uid="{0F275B50-EA4B-4344-AFEF-F5756DCF3237}">
      <text>
        <r>
          <rPr>
            <sz val="9"/>
            <color indexed="10"/>
            <rFont val="MS P ゴシック"/>
            <family val="3"/>
            <charset val="128"/>
          </rPr>
          <t>※前事業年度からの繰越額の支出はここに含めず、「前事業年度分」の繰越決算額（I)に入力してください。</t>
        </r>
      </text>
    </comment>
    <comment ref="I24" authorId="1" shapeId="0" xr:uid="{6DAD29D5-E8F1-4DCC-AA17-35A678DA8137}">
      <text>
        <r>
          <rPr>
            <sz val="9"/>
            <color indexed="10"/>
            <rFont val="ＭＳ Ｐゴシック"/>
            <family val="3"/>
            <charset val="128"/>
          </rPr>
          <t>【収入額】
当事業年度のJSTからの受入金額（変更契約に基づく返金がある場合は当該返金額を控除）を入力する欄となり、契約額（A)が一旦、自動反映されます。
当事業年度のJSTからの受入金額が契約額と一致しない場合のみ、上書き修正してください。</t>
        </r>
      </text>
    </comment>
    <comment ref="I34" authorId="1" shapeId="0" xr:uid="{8CD62800-3FE1-4298-94BF-EF3A74821BC2}">
      <text>
        <r>
          <rPr>
            <sz val="9"/>
            <color indexed="10"/>
            <rFont val="ＭＳ Ｐゴシック"/>
            <family val="3"/>
            <charset val="128"/>
          </rPr>
          <t>【収入額】
前事業年度のJSTからの受入金額（変更契約に基づく返金がある場合は当該返金額を控除）を入力する欄となり、契約額（G)が一旦、自動反映されます。
前事業年度のJSTからの受入金額が契約額と一致しない場合のみ、上書き修正してください。</t>
        </r>
      </text>
    </comment>
  </commentList>
</comments>
</file>

<file path=xl/sharedStrings.xml><?xml version="1.0" encoding="utf-8"?>
<sst xmlns="http://schemas.openxmlformats.org/spreadsheetml/2006/main" count="276" uniqueCount="150">
  <si>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</si>
  <si>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</si>
  <si>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</si>
  <si>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</si>
  <si>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</si>
  <si>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</si>
  <si>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</si>
  <si>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</si>
  <si>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</si>
  <si>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</si>
  <si>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</si>
  <si>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</si>
  <si>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</si>
  <si>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</si>
  <si>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</si>
  <si>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</si>
  <si>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</si>
  <si>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</si>
  <si>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</si>
  <si>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</si>
  <si>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</si>
  <si>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</si>
  <si>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</si>
  <si>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</si>
  <si>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</si>
  <si>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</si>
  <si>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</si>
  <si>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</si>
  <si>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</si>
  <si>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分任研究契約担当者　殿</t>
    <rPh sb="0" eb="1">
      <t>ブン</t>
    </rPh>
    <rPh sb="1" eb="2">
      <t>ニン</t>
    </rPh>
    <rPh sb="2" eb="4">
      <t>ケンキュウ</t>
    </rPh>
    <rPh sb="4" eb="6">
      <t>ケイヤク</t>
    </rPh>
    <rPh sb="6" eb="9">
      <t>タントウシャ</t>
    </rPh>
    <rPh sb="10" eb="11">
      <t>トノ</t>
    </rPh>
    <phoneticPr fontId="1"/>
  </si>
  <si>
    <t>うち自己負担額 (B')</t>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</si>
  <si>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</si>
  <si>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</si>
  <si>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</si>
  <si>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</si>
  <si>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</si>
  <si>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</si>
  <si>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</si>
  <si>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</si>
  <si>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</si>
  <si>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</si>
  <si>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</si>
  <si>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</si>
  <si>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</si>
  <si>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</si>
  <si>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</si>
  <si>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【自動計算】
ＪＳＴへの返還が必要な額です。後日、ＪＳＴが発行する精算額通知書に沿って手続きください。</t>
    <rPh sb="1" eb="3">
      <t>ジドウ</t>
    </rPh>
    <rPh sb="3" eb="5">
      <t>ケイサン</t>
    </rPh>
    <rPh sb="12" eb="14">
      <t>ヘンカン</t>
    </rPh>
    <rPh sb="22" eb="24">
      <t>ゴジツ</t>
    </rPh>
    <rPh sb="35" eb="36">
      <t>ガク</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</si>
  <si>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</si>
  <si>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</si>
  <si>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</si>
  <si>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</si>
  <si>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</si>
  <si>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</si>
  <si>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</si>
  <si>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②</t>
    <phoneticPr fontId="1"/>
  </si>
  <si>
    <t>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Ph sb="1" eb="3">
      <t>ジギョウ</t>
    </rPh>
    <rPh sb="12" eb="14">
      <t>ウケイレ</t>
    </rPh>
    <rPh sb="14" eb="15">
      <t>キン</t>
    </rPh>
    <rPh sb="43" eb="45">
      <t>ニュウリョク</t>
    </rPh>
    <rPh sb="47" eb="48">
      <t>ラン</t>
    </rPh>
    <rPh sb="55" eb="57">
      <t>ケイヤク</t>
    </rPh>
    <rPh sb="57" eb="58">
      <t>ガク</t>
    </rPh>
    <rPh sb="62" eb="64">
      <t>イッタン</t>
    </rPh>
    <rPh sb="65" eb="67">
      <t>ジドウ</t>
    </rPh>
    <rPh sb="67" eb="69">
      <t>ハンエイ</t>
    </rPh>
    <rPh sb="93" eb="95">
      <t>ケイヤク</t>
    </rPh>
    <rPh sb="95" eb="96">
      <t>ガク</t>
    </rPh>
    <rPh sb="97" eb="99">
      <t>イッチ</t>
    </rPh>
    <rPh sb="102" eb="104">
      <t>バアイ</t>
    </rPh>
    <rPh sb="107" eb="109">
      <t>ウワガ</t>
    </rPh>
    <rPh sb="110" eb="112">
      <t>シュウセイ</t>
    </rPh>
    <phoneticPr fontId="1"/>
  </si>
  <si>
    <t>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t>
    <rPh sb="0" eb="1">
      <t>ゼン</t>
    </rPh>
    <rPh sb="88" eb="90">
      <t>ウケイレ</t>
    </rPh>
    <rPh sb="90" eb="91">
      <t>キン</t>
    </rPh>
    <phoneticPr fontId="1"/>
  </si>
  <si>
    <t>区分</t>
    <rPh sb="0" eb="2">
      <t>クブン</t>
    </rPh>
    <phoneticPr fontId="1"/>
  </si>
  <si>
    <t>共通</t>
    <rPh sb="0" eb="2">
      <t>キョウツウ</t>
    </rPh>
    <phoneticPr fontId="1"/>
  </si>
  <si>
    <t>大学等</t>
    <rPh sb="0" eb="2">
      <t>ダイガク</t>
    </rPh>
    <rPh sb="2" eb="3">
      <t>トウ</t>
    </rPh>
    <phoneticPr fontId="1"/>
  </si>
  <si>
    <t>計算式のみ相違</t>
    <rPh sb="0" eb="2">
      <t>ケイサン</t>
    </rPh>
    <rPh sb="2" eb="3">
      <t>シキ</t>
    </rPh>
    <rPh sb="5" eb="7">
      <t>ソウイ</t>
    </rPh>
    <phoneticPr fontId="1"/>
  </si>
  <si>
    <t>(当＋前)、計算式相違</t>
    <rPh sb="6" eb="8">
      <t>ケイサン</t>
    </rPh>
    <rPh sb="8" eb="9">
      <t>シキ</t>
    </rPh>
    <rPh sb="9" eb="11">
      <t>ソウイ</t>
    </rPh>
    <phoneticPr fontId="1"/>
  </si>
  <si>
    <t>JST使用欄</t>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</si>
  <si>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</si>
  <si>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</si>
  <si>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</si>
  <si>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</si>
  <si>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</si>
  <si>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</si>
  <si>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</si>
  <si>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</si>
  <si>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</si>
  <si>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</si>
  <si>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</si>
  <si>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</si>
  <si>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</si>
  <si>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</si>
  <si>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</si>
  <si>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</si>
  <si>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</si>
  <si>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</si>
  <si>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</si>
  <si>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</si>
  <si>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</si>
  <si>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</si>
  <si>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</si>
  <si>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</si>
  <si>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</si>
  <si>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</si>
  <si>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</si>
  <si>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</si>
  <si>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r>
      <t>繰越額</t>
    </r>
    <r>
      <rPr>
        <sz val="10"/>
        <color theme="1"/>
        <rFont val="ＭＳ ゴシック"/>
        <family val="3"/>
        <charset val="128"/>
      </rPr>
      <t>(E)</t>
    </r>
    <rPh sb="0" eb="2">
      <t>クリコシ</t>
    </rPh>
    <phoneticPr fontId="1"/>
  </si>
  <si>
    <t>①</t>
    <phoneticPr fontId="1"/>
  </si>
  <si>
    <t>うち自己負担額 (H')</t>
    <phoneticPr fontId="1"/>
  </si>
  <si>
    <t>納入遅延金等、当初の研究計画にない収入が発生した場合、JSTに速やかにご相談ください。
その上でＪＳＴに返還すべき収入と判断された場合、当該事由と金額を記載してください。</t>
    <rPh sb="0" eb="2">
      <t>ノウニュウ</t>
    </rPh>
    <rPh sb="2" eb="4">
      <t>チエン</t>
    </rPh>
    <rPh sb="4" eb="5">
      <t>キン</t>
    </rPh>
    <rPh sb="5" eb="6">
      <t>トウ</t>
    </rPh>
    <rPh sb="60" eb="62">
      <t>ハンダン</t>
    </rPh>
    <rPh sb="68" eb="70">
      <t>トウガイ</t>
    </rPh>
    <phoneticPr fontId="1"/>
  </si>
  <si>
    <t xml:space="preserve"> 「返還連絡書」（経理様式５）による連絡に基づき、JSTへ返還済の金額を入力してください。
※当事業年度中に変更契約を締結して返金を行った場合（減額変更）は、本欄には入力せず、契約額(A)に反映してください。</t>
    <rPh sb="18" eb="20">
      <t>レンラク</t>
    </rPh>
    <rPh sb="21" eb="22">
      <t>モト</t>
    </rPh>
    <rPh sb="29" eb="31">
      <t>ヘンカン</t>
    </rPh>
    <rPh sb="31" eb="32">
      <t>ズ</t>
    </rPh>
    <rPh sb="36" eb="38">
      <t>ニュウリョク</t>
    </rPh>
    <rPh sb="48" eb="50">
      <t>ジギョウ</t>
    </rPh>
    <rPh sb="69" eb="71">
      <t>バアイ</t>
    </rPh>
    <rPh sb="72" eb="74">
      <t>ゲンガク</t>
    </rPh>
    <rPh sb="74" eb="76">
      <t>ヘンコウ</t>
    </rPh>
    <rPh sb="83" eb="85">
      <t>ニュウリョク</t>
    </rPh>
    <rPh sb="88" eb="90">
      <t>ケイヤク</t>
    </rPh>
    <rPh sb="90" eb="91">
      <t>ガク</t>
    </rPh>
    <phoneticPr fontId="1"/>
  </si>
  <si>
    <t>【自動計算】
ＪＳＴへの返還が必要な額です。後日、ＪＳＴが発行する精算額通知書に沿って返還の手続きを進めてください。</t>
    <rPh sb="1" eb="3">
      <t>ジドウ</t>
    </rPh>
    <rPh sb="3" eb="5">
      <t>ケイサン</t>
    </rPh>
    <rPh sb="12" eb="14">
      <t>ヘンカン</t>
    </rPh>
    <rPh sb="22" eb="24">
      <t>ゴジツ</t>
    </rPh>
    <rPh sb="35" eb="36">
      <t>ガク</t>
    </rPh>
    <rPh sb="43" eb="45">
      <t>ヘンカン</t>
    </rPh>
    <rPh sb="50" eb="51">
      <t>スス</t>
    </rPh>
    <phoneticPr fontId="1"/>
  </si>
  <si>
    <r>
      <t xml:space="preserve">委託費充当額(当＋前)
</t>
    </r>
    <r>
      <rPr>
        <sz val="6"/>
        <color theme="1"/>
        <rFont val="ＭＳ Ｐゴシック"/>
        <family val="3"/>
        <charset val="128"/>
      </rPr>
      <t>(B)-(B')+(I)</t>
    </r>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</si>
  <si>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</si>
  <si>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【190401】</t>
    <phoneticPr fontId="1"/>
  </si>
  <si>
    <t>間接経費(率)</t>
    <rPh sb="0" eb="2">
      <t>カンセツ</t>
    </rPh>
    <rPh sb="2" eb="4">
      <t>ケイヒ</t>
    </rPh>
    <rPh sb="5" eb="6">
      <t>リツ</t>
    </rPh>
    <phoneticPr fontId="1"/>
  </si>
  <si>
    <t>経理様式１</t>
    <phoneticPr fontId="1"/>
  </si>
  <si>
    <t>当事業年度の委託研究開発費の支出状況等は以下の通り。</t>
    <rPh sb="6" eb="8">
      <t>イタク</t>
    </rPh>
    <rPh sb="8" eb="10">
      <t>ケンキュウ</t>
    </rPh>
    <rPh sb="10" eb="13">
      <t>カイハツヒ</t>
    </rPh>
    <rPh sb="20" eb="22">
      <t>イカ</t>
    </rPh>
    <rPh sb="23" eb="24">
      <t>トオ</t>
    </rPh>
    <phoneticPr fontId="1"/>
  </si>
  <si>
    <t>なお、研究開発成果の内容については、年度報告書等により別途報告を行っている。</t>
    <rPh sb="5" eb="7">
      <t>カイハツ</t>
    </rPh>
    <rPh sb="18" eb="20">
      <t>ネンド</t>
    </rPh>
    <rPh sb="20" eb="23">
      <t>ホウコクショ</t>
    </rPh>
    <rPh sb="23" eb="24">
      <t>トウ</t>
    </rPh>
    <rPh sb="32" eb="33">
      <t>オコナ</t>
    </rPh>
    <phoneticPr fontId="1"/>
  </si>
  <si>
    <t>※拠点名は、契約書に記載されておりますので、そちらを参照の上記入してください。</t>
    <rPh sb="1" eb="3">
      <t>キョテン</t>
    </rPh>
    <rPh sb="3" eb="4">
      <t>メイ</t>
    </rPh>
    <rPh sb="6" eb="9">
      <t>ケイヤクショ</t>
    </rPh>
    <rPh sb="10" eb="12">
      <t>キサイ</t>
    </rPh>
    <rPh sb="26" eb="28">
      <t>サンショウ</t>
    </rPh>
    <rPh sb="29" eb="30">
      <t>ウエ</t>
    </rPh>
    <rPh sb="30" eb="32">
      <t>キニュウ</t>
    </rPh>
    <phoneticPr fontId="1"/>
  </si>
  <si>
    <t>拠点名</t>
    <rPh sb="0" eb="2">
      <t>キョテン</t>
    </rPh>
    <rPh sb="2" eb="3">
      <t>メイ</t>
    </rPh>
    <phoneticPr fontId="1"/>
  </si>
  <si>
    <t>拠点名は契約書に記載されておりますので、そちらを参照の上記入してください。</t>
    <rPh sb="0" eb="2">
      <t>キョテン</t>
    </rPh>
    <rPh sb="2" eb="3">
      <t>メイ</t>
    </rPh>
    <rPh sb="4" eb="7">
      <t>ケイヤクショ</t>
    </rPh>
    <rPh sb="8" eb="10">
      <t>キサイ</t>
    </rPh>
    <rPh sb="24" eb="26">
      <t>サンショウ</t>
    </rPh>
    <rPh sb="27" eb="28">
      <t>ウエ</t>
    </rPh>
    <rPh sb="28" eb="30">
      <t>キニュウ</t>
    </rPh>
    <phoneticPr fontId="1"/>
  </si>
  <si>
    <r>
      <t>当事業年度の支出金額を入力してください。直接経費の中で自己負担（使途に制限の無い資金（自己資金、寄付金等）を充当して行った執行）がある場合には、当該自己負担額分を含めて入力してください。なお、自己負担額分には「外部資金」分、参画企業からの「リソース提供」分および</t>
    </r>
    <r>
      <rPr>
        <sz val="11"/>
        <color rgb="FFFF0000"/>
        <rFont val="ＭＳ Ｐゴシック"/>
        <family val="3"/>
        <charset val="128"/>
      </rPr>
      <t>ＣＯＩプログラムの委託研究開発実施の過程で発生した収入</t>
    </r>
    <r>
      <rPr>
        <sz val="11"/>
        <color theme="1"/>
        <rFont val="ＭＳ Ｐゴシック"/>
        <family val="3"/>
        <charset val="128"/>
      </rPr>
      <t>は含めないようにしてください。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
    <rPh sb="1" eb="3">
      <t>ジギョウ</t>
    </rPh>
    <rPh sb="11" eb="13">
      <t>ニュウリョク</t>
    </rPh>
    <rPh sb="20" eb="22">
      <t>チョクセツ</t>
    </rPh>
    <rPh sb="22" eb="24">
      <t>ケイヒ</t>
    </rPh>
    <rPh sb="25" eb="26">
      <t>ナカ</t>
    </rPh>
    <rPh sb="54" eb="56">
      <t>ジュウトウ</t>
    </rPh>
    <rPh sb="84" eb="86">
      <t>ニュウリョク</t>
    </rPh>
    <rPh sb="217" eb="219">
      <t>ジギョウ</t>
    </rPh>
    <rPh sb="240" eb="242">
      <t>ジギョウ</t>
    </rPh>
    <rPh sb="247" eb="249">
      <t>クリコシ</t>
    </rPh>
    <rPh sb="249" eb="251">
      <t>ケッサン</t>
    </rPh>
    <rPh sb="251" eb="252">
      <t>ガク</t>
    </rPh>
    <rPh sb="256" eb="258">
      <t>ニュウリョク</t>
    </rPh>
    <phoneticPr fontId="1"/>
  </si>
  <si>
    <t>【自動計算】
当欄直接経費の各費目の絶対値（±）が直接経費総額（契約額）の５０％を超える場合は、費目間流用について、JSTの承認を得ているかを確認してください。
※上記の範囲内であっても、実施計画の大幅な変更［重要な研究項目の追加・削除、研究開発推進方法の大規模な軌道修正など］を伴う場合は、流用額の多寡、流用の有無にかかわらず、事前にＪＳＴの確認が必要です。</t>
    <rPh sb="1" eb="3">
      <t>ジド</t>
    </rPh>
    <phoneticPr fontId="1"/>
  </si>
  <si>
    <t>当事業年度分の繰越額を入力してください。</t>
    <rPh sb="1" eb="3">
      <t>ジギョウ</t>
    </rPh>
    <rPh sb="11" eb="13">
      <t>ニュウリョク</t>
    </rPh>
    <phoneticPr fontId="1"/>
  </si>
  <si>
    <t>【自動計算】
当欄直接経費の各費目の絶対値（±）直接経費総額（契約額）の５０％を超える場合は、費目間流用について、JSTの承認を得ているかを確認してください。
※上記の範囲内であっても、実施計画の大幅な変更［重要な研究項目の追加・削除、研究開発推進方法の大規模な軌道修正など］を伴う場合は、流用額の多寡、流用の有無にかかわらず、事前にＪＳＴの確認が必要です。</t>
    <rPh sb="1" eb="3">
      <t>ジドウ</t>
    </rPh>
    <rPh sb="3" eb="5">
      <t>ケイサン</t>
    </rPh>
    <phoneticPr fontId="1"/>
  </si>
  <si>
    <t>【自動計算】
当欄の金額合計は執行済みの委託研究開発費が否認されない限り精算額に相当します。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6">
      <t>カイハツ</t>
    </rPh>
    <rPh sb="26" eb="27">
      <t>ヒ</t>
    </rPh>
    <rPh sb="28" eb="30">
      <t>ヒニン</t>
    </rPh>
    <rPh sb="34" eb="35">
      <t>カギ</t>
    </rPh>
    <rPh sb="36" eb="39">
      <t>セイサンガク</t>
    </rPh>
    <rPh sb="40" eb="42">
      <t>ソウトウ</t>
    </rPh>
    <phoneticPr fontId="1"/>
  </si>
  <si>
    <t>委託研究開発契約書別紙の当事業年度における委託研究開発費の内訳に記載された間接経費率を入力してください。</t>
    <rPh sb="0" eb="2">
      <t>イタク</t>
    </rPh>
    <rPh sb="2" eb="4">
      <t>ケンキュウ</t>
    </rPh>
    <rPh sb="4" eb="6">
      <t>カイハツ</t>
    </rPh>
    <rPh sb="6" eb="9">
      <t>ケイヤクショ</t>
    </rPh>
    <rPh sb="9" eb="11">
      <t>ベッシ</t>
    </rPh>
    <rPh sb="25" eb="27">
      <t>カイハツ</t>
    </rPh>
    <rPh sb="43" eb="45">
      <t>ニュウリョク</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</si>
  <si>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</si>
  <si>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</si>
  <si>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</si>
  <si>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</si>
  <si>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</si>
  <si>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</si>
  <si>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</si>
  <si>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</si>
  <si>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</si>
  <si>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</si>
  <si>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</si>
  <si>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</si>
  <si>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</si>
  <si>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</si>
  <si>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</si>
  <si>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</si>
  <si>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</si>
  <si>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</si>
  <si>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の欄に数値や文字を直接、入力してください</t>
    <rPh sb="1" eb="2">
      <t>ラン</t>
    </rPh>
    <rPh sb="3" eb="5">
      <t>スウチ</t>
    </rPh>
    <rPh sb="6" eb="8">
      <t>モジ</t>
    </rPh>
    <rPh sb="9" eb="11">
      <t>チョクセツ</t>
    </rPh>
    <rPh sb="12" eb="14">
      <t>ニュウリョク</t>
    </rPh>
    <phoneticPr fontId="1"/>
  </si>
  <si>
    <t>○○県○○市○-○</t>
    <phoneticPr fontId="1"/>
  </si>
  <si>
    <t>○○大学</t>
    <phoneticPr fontId="1"/>
  </si>
  <si>
    <t>○○部　○○</t>
    <phoneticPr fontId="1"/>
  </si>
  <si>
    <t>○○　○○</t>
    <phoneticPr fontId="1"/>
  </si>
  <si>
    <t>○○</t>
    <phoneticPr fontId="1"/>
  </si>
  <si>
    <t>○○○○○○○○○○○○○○○○○○○○○○</t>
    <phoneticPr fontId="1"/>
  </si>
  <si>
    <t>③</t>
    <phoneticPr fontId="1"/>
  </si>
  <si>
    <t>契　　約
担 当 者</t>
    <phoneticPr fontId="1"/>
  </si>
  <si>
    <t>研究開発
担 当 者</t>
    <phoneticPr fontId="1"/>
  </si>
  <si>
    <t xml:space="preserve">
</t>
    <phoneticPr fontId="1"/>
  </si>
  <si>
    <t>（※）</t>
    <phoneticPr fontId="1"/>
  </si>
  <si>
    <t>拠点名</t>
    <phoneticPr fontId="1"/>
  </si>
  <si>
    <t xml:space="preserve">【JSTに返還すべき委託研究開発費以外の収入が発生した場合、備考欄に事由と金額を記載のこと(例：納入遅延金等)】
</t>
    <rPh sb="14" eb="16">
      <t>カイハツ</t>
    </rPh>
    <phoneticPr fontId="1"/>
  </si>
  <si>
    <t>○○　○○</t>
  </si>
  <si>
    <t>・未使用の納入遅延金：60,000円</t>
    <phoneticPr fontId="1"/>
  </si>
  <si>
    <t>【210101】</t>
    <phoneticPr fontId="1"/>
  </si>
  <si>
    <t>令和○年度委託研究開発実績報告書（兼収支決算報告書）</t>
    <rPh sb="0" eb="2">
      <t>レイワ</t>
    </rPh>
    <rPh sb="3" eb="5">
      <t>ネンド</t>
    </rPh>
    <rPh sb="9" eb="11">
      <t>カイハツ</t>
    </rPh>
    <rPh sb="11" eb="13">
      <t>ジッセキ</t>
    </rPh>
    <rPh sb="13" eb="16">
      <t>ホウコクショ</t>
    </rPh>
    <rPh sb="17" eb="18">
      <t>ケン</t>
    </rPh>
    <rPh sb="18" eb="20">
      <t>シュウシ</t>
    </rPh>
    <rPh sb="20" eb="22">
      <t>ケッサン</t>
    </rPh>
    <rPh sb="22" eb="25">
      <t>ホウコクショ</t>
    </rPh>
    <phoneticPr fontId="1"/>
  </si>
  <si>
    <t>令和○年3月31日現在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</si>
</sst>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quot;\ 0&quot;%)&quot;"/>
  </numFmts>
  <fonts count="24">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
      <sz val="9"/>
      <color indexed="10"/>
      <name val="ＭＳ Ｐゴシック"/>
      <family val="3"/>
      <charset val="128"/>
    </font>
    <font>
      <sz val="11"/>
      <name val="ＭＳ Ｐゴシック"/>
      <family val="3"/>
      <charset val="128"/>
    </font>
    <font>
      <b/>
      <sz val="10"/>
      <color theme="1"/>
      <name val="ＭＳ ゴシック"/>
      <family val="3"/>
      <charset val="128"/>
    </font>
    <font>
      <u/>
      <sz val="9"/>
      <color theme="1"/>
      <name val="ＭＳ Ｐゴシック"/>
      <family val="3"/>
      <charset val="128"/>
    </font>
    <font>
      <i/>
      <sz val="8"/>
      <color theme="1"/>
      <name val="ＭＳ ゴシック"/>
      <family val="3"/>
      <charset val="128"/>
    </font>
    <font>
      <sz val="9"/>
      <color indexed="10"/>
      <name val="MS P ゴシック"/>
      <family val="3"/>
      <charset val="128"/>
    </font>
    <font>
      <sz val="11"/>
      <color rgb="FFFF0000"/>
      <name val="ＭＳ Ｐゴシック"/>
      <family val="3"/>
      <charset val="128"/>
    </font>
    <font>
      <b/>
      <sz val="14"/>
      <name val="ＭＳ Ｐゴシック"/>
      <family val="3"/>
      <charset val="128"/>
    </font>
    <font>
      <b/>
      <strike/>
      <sz val="10"/>
      <color rgb="FFFF0000"/>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69">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bottom/>
      <diagonal style="thin">
        <color indexed="64"/>
      </diagonal>
    </border>
  </borders>
  <cellStyleXfs count="2">
    <xf numFmtId="0" fontId="0" fillId="0" borderId="0">
      <alignment vertical="center"/>
    </xf>
    <xf numFmtId="0" fontId="15" fillId="0" borderId="0">
      <alignment vertical="center"/>
    </xf>
  </cellStyleXfs>
  <cellXfs count="194">
    <xf numFmtId="0" fontId="0" fillId="0" borderId="0" xfId="0">
      <alignment vertical="center"/>
    </xf>
    <xf numFmtId="0" fontId="2" fillId="0" borderId="0" xfId="0" applyFont="1" applyProtection="1">
      <alignment vertical="center"/>
    </xf>
    <xf numFmtId="0" fontId="4" fillId="0" borderId="1" xfId="0" applyFont="1" applyBorder="1" applyAlignment="1" applyProtection="1">
      <alignment vertical="center"/>
    </xf>
    <xf numFmtId="0" fontId="2" fillId="0" borderId="1" xfId="0" applyFont="1" applyBorder="1" applyProtection="1">
      <alignment vertical="center"/>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0" xfId="0" applyFont="1" applyBorder="1" applyAlignment="1" applyProtection="1">
      <alignment horizontal="right" vertical="center" wrapText="1"/>
    </xf>
    <xf numFmtId="0" fontId="6" fillId="0" borderId="2" xfId="0" applyFont="1" applyFill="1" applyBorder="1" applyAlignment="1" applyProtection="1">
      <alignment vertical="top" wrapText="1"/>
    </xf>
    <xf numFmtId="0" fontId="6" fillId="0" borderId="0" xfId="0" applyFont="1" applyFill="1" applyBorder="1" applyAlignment="1" applyProtection="1">
      <alignment vertical="top" wrapText="1"/>
    </xf>
    <xf numFmtId="0" fontId="6" fillId="0" borderId="5"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0" xfId="0" applyFont="1" applyBorder="1" applyAlignment="1" applyProtection="1">
      <alignment vertical="top" wrapText="1"/>
    </xf>
    <xf numFmtId="0" fontId="2" fillId="0" borderId="5" xfId="0" applyFont="1" applyBorder="1" applyAlignment="1" applyProtection="1">
      <alignment vertical="top" wrapText="1"/>
    </xf>
    <xf numFmtId="0" fontId="7" fillId="0" borderId="2" xfId="0" applyFont="1" applyBorder="1" applyAlignment="1" applyProtection="1">
      <alignment vertical="center"/>
    </xf>
    <xf numFmtId="0" fontId="7" fillId="0" borderId="0" xfId="0" applyFont="1" applyBorder="1" applyAlignment="1" applyProtection="1">
      <alignment vertical="center"/>
    </xf>
    <xf numFmtId="0" fontId="3" fillId="0" borderId="2"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7" xfId="0" applyFont="1" applyBorder="1" applyAlignment="1" applyProtection="1">
      <alignment vertical="center" wrapText="1"/>
    </xf>
    <xf numFmtId="0" fontId="3" fillId="0" borderId="6" xfId="0" applyFont="1" applyBorder="1" applyAlignment="1" applyProtection="1">
      <alignment vertical="center" wrapText="1"/>
    </xf>
    <xf numFmtId="0" fontId="3" fillId="0" borderId="12" xfId="0" applyFont="1" applyBorder="1" applyAlignment="1" applyProtection="1">
      <alignment vertical="center" shrinkToFit="1"/>
    </xf>
    <xf numFmtId="0" fontId="3" fillId="0" borderId="13" xfId="0" applyFont="1" applyBorder="1" applyAlignment="1" applyProtection="1">
      <alignment vertical="center" wrapText="1"/>
    </xf>
    <xf numFmtId="176" fontId="3" fillId="6" borderId="14" xfId="0" applyNumberFormat="1" applyFont="1" applyFill="1" applyBorder="1" applyAlignment="1" applyProtection="1">
      <alignment horizontal="right" vertical="center" shrinkToFit="1"/>
    </xf>
    <xf numFmtId="0" fontId="3" fillId="0" borderId="12" xfId="0" applyFont="1" applyBorder="1" applyAlignment="1" applyProtection="1">
      <alignment vertical="center" wrapText="1"/>
    </xf>
    <xf numFmtId="0" fontId="9" fillId="0" borderId="13" xfId="0" applyFont="1" applyBorder="1" applyAlignment="1" applyProtection="1">
      <alignment vertical="center" wrapText="1"/>
    </xf>
    <xf numFmtId="0" fontId="3" fillId="0" borderId="17" xfId="0" applyFont="1" applyBorder="1" applyAlignment="1" applyProtection="1">
      <alignment vertical="center" wrapText="1"/>
    </xf>
    <xf numFmtId="0" fontId="3" fillId="0" borderId="17" xfId="0" applyFont="1" applyBorder="1" applyAlignment="1" applyProtection="1">
      <alignment vertical="center" shrinkToFit="1"/>
    </xf>
    <xf numFmtId="176" fontId="3" fillId="3" borderId="14" xfId="0" applyNumberFormat="1" applyFont="1" applyFill="1" applyBorder="1" applyAlignment="1" applyProtection="1">
      <alignment horizontal="right" vertical="center" shrinkToFit="1"/>
    </xf>
    <xf numFmtId="0" fontId="3" fillId="0" borderId="2" xfId="0" applyFont="1" applyFill="1" applyBorder="1" applyAlignment="1" applyProtection="1">
      <alignment horizontal="center" vertical="center" textRotation="255" wrapText="1"/>
    </xf>
    <xf numFmtId="3" fontId="3" fillId="0" borderId="0" xfId="0" applyNumberFormat="1" applyFont="1" applyFill="1" applyBorder="1" applyAlignment="1" applyProtection="1">
      <alignment horizontal="right" vertical="center" wrapText="1"/>
    </xf>
    <xf numFmtId="3" fontId="3" fillId="0" borderId="4" xfId="0" applyNumberFormat="1" applyFont="1" applyFill="1" applyBorder="1" applyAlignment="1" applyProtection="1">
      <alignment horizontal="right" vertical="center" wrapText="1"/>
    </xf>
    <xf numFmtId="0" fontId="7" fillId="0" borderId="3" xfId="0" applyFont="1" applyBorder="1" applyAlignment="1" applyProtection="1">
      <alignment vertical="center"/>
    </xf>
    <xf numFmtId="0" fontId="7" fillId="0" borderId="4" xfId="0" applyFont="1" applyBorder="1" applyAlignment="1" applyProtection="1">
      <alignment vertical="center"/>
    </xf>
    <xf numFmtId="176" fontId="3" fillId="4" borderId="16" xfId="0" applyNumberFormat="1" applyFont="1" applyFill="1" applyBorder="1" applyAlignment="1" applyProtection="1">
      <alignment horizontal="right" vertical="center" wrapText="1"/>
    </xf>
    <xf numFmtId="0" fontId="2" fillId="7" borderId="11" xfId="0" applyFont="1" applyFill="1" applyBorder="1" applyAlignment="1" applyProtection="1">
      <alignment horizontal="center" vertical="center" wrapText="1"/>
    </xf>
    <xf numFmtId="0" fontId="2" fillId="0" borderId="0" xfId="0" applyFont="1" applyAlignment="1" applyProtection="1">
      <alignment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right" vertical="center" wrapText="1"/>
    </xf>
    <xf numFmtId="0" fontId="2" fillId="4" borderId="11" xfId="0" applyFont="1" applyFill="1" applyBorder="1" applyAlignment="1" applyProtection="1">
      <alignment vertical="center" wrapText="1"/>
    </xf>
    <xf numFmtId="0" fontId="2" fillId="4" borderId="0" xfId="0" applyFont="1" applyFill="1" applyAlignment="1" applyProtection="1">
      <alignment vertical="center" wrapText="1"/>
    </xf>
    <xf numFmtId="0" fontId="3" fillId="0" borderId="34" xfId="0" applyFont="1" applyBorder="1" applyAlignment="1" applyProtection="1">
      <alignment horizontal="center" vertical="center" wrapText="1"/>
    </xf>
    <xf numFmtId="0" fontId="2" fillId="0" borderId="0" xfId="0" applyFont="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Protection="1">
      <alignment vertical="center"/>
      <protection locked="0"/>
    </xf>
    <xf numFmtId="0" fontId="2" fillId="0" borderId="0" xfId="0" applyFont="1" applyAlignment="1" applyProtection="1">
      <alignment vertical="center"/>
      <protection locked="0"/>
    </xf>
    <xf numFmtId="0" fontId="4" fillId="0" borderId="0" xfId="0" applyFont="1" applyFill="1" applyAlignment="1" applyProtection="1">
      <alignment vertical="center" wrapText="1"/>
      <protection locked="0"/>
    </xf>
    <xf numFmtId="0" fontId="10" fillId="0" borderId="0" xfId="0" applyFont="1" applyProtection="1">
      <alignment vertical="center"/>
      <protection locked="0"/>
    </xf>
    <xf numFmtId="0" fontId="11" fillId="0" borderId="0" xfId="0" applyFont="1" applyProtection="1">
      <alignment vertical="center"/>
      <protection locked="0"/>
    </xf>
    <xf numFmtId="177" fontId="3" fillId="5" borderId="35" xfId="1" applyNumberFormat="1" applyFont="1" applyFill="1" applyBorder="1" applyAlignment="1" applyProtection="1">
      <alignment horizontal="center" vertical="center" wrapText="1"/>
      <protection locked="0"/>
    </xf>
    <xf numFmtId="176" fontId="3" fillId="5" borderId="10" xfId="0" applyNumberFormat="1" applyFont="1" applyFill="1" applyBorder="1" applyAlignment="1" applyProtection="1">
      <alignment horizontal="right" vertical="center" shrinkToFit="1"/>
      <protection locked="0"/>
    </xf>
    <xf numFmtId="176" fontId="3" fillId="5" borderId="11" xfId="0" applyNumberFormat="1" applyFont="1" applyFill="1" applyBorder="1" applyAlignment="1" applyProtection="1">
      <alignment horizontal="right" vertical="center" shrinkToFit="1"/>
      <protection locked="0"/>
    </xf>
    <xf numFmtId="176" fontId="3" fillId="5" borderId="18" xfId="0" applyNumberFormat="1" applyFont="1" applyFill="1" applyBorder="1" applyAlignment="1" applyProtection="1">
      <alignment horizontal="right" vertical="center" shrinkToFit="1"/>
      <protection locked="0"/>
    </xf>
    <xf numFmtId="176" fontId="3" fillId="5" borderId="19" xfId="0" applyNumberFormat="1" applyFont="1" applyFill="1" applyBorder="1" applyAlignment="1" applyProtection="1">
      <alignment horizontal="right" vertical="center" shrinkToFit="1"/>
      <protection locked="0"/>
    </xf>
    <xf numFmtId="176" fontId="3" fillId="5" borderId="10"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176" fontId="3" fillId="5" borderId="15" xfId="0" applyNumberFormat="1" applyFont="1" applyFill="1" applyBorder="1" applyAlignment="1" applyProtection="1">
      <alignment horizontal="right" vertical="center" wrapText="1"/>
      <protection locked="0"/>
    </xf>
    <xf numFmtId="0" fontId="0" fillId="5" borderId="11" xfId="0" applyFont="1" applyFill="1" applyBorder="1" applyProtection="1">
      <alignment vertical="center"/>
    </xf>
    <xf numFmtId="0" fontId="21" fillId="0" borderId="0" xfId="0" applyFont="1" applyBorder="1" applyProtection="1">
      <alignment vertical="center"/>
    </xf>
    <xf numFmtId="0" fontId="3" fillId="0" borderId="2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38"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33" xfId="0" applyFont="1" applyBorder="1" applyAlignment="1" applyProtection="1">
      <alignment horizontal="center" vertical="center" wrapText="1"/>
    </xf>
    <xf numFmtId="176" fontId="3" fillId="3" borderId="20" xfId="0" applyNumberFormat="1" applyFont="1" applyFill="1" applyBorder="1" applyAlignment="1" applyProtection="1">
      <alignment horizontal="right" vertical="center" shrinkToFit="1"/>
    </xf>
    <xf numFmtId="176" fontId="3" fillId="3" borderId="50" xfId="0" applyNumberFormat="1" applyFont="1" applyFill="1" applyBorder="1" applyAlignment="1" applyProtection="1">
      <alignment horizontal="right" vertical="center" shrinkToFit="1"/>
    </xf>
    <xf numFmtId="176" fontId="3" fillId="3" borderId="22" xfId="0" applyNumberFormat="1" applyFont="1" applyFill="1" applyBorder="1" applyAlignment="1" applyProtection="1">
      <alignment horizontal="right" vertical="center" shrinkToFit="1"/>
    </xf>
    <xf numFmtId="176" fontId="3" fillId="3" borderId="25" xfId="0" applyNumberFormat="1" applyFont="1" applyFill="1" applyBorder="1" applyAlignment="1" applyProtection="1">
      <alignment horizontal="right" vertical="center" shrinkToFit="1"/>
    </xf>
    <xf numFmtId="176" fontId="3" fillId="3" borderId="24" xfId="0" applyNumberFormat="1" applyFont="1" applyFill="1" applyBorder="1" applyAlignment="1" applyProtection="1">
      <alignment horizontal="right" vertical="center" shrinkToFit="1"/>
    </xf>
    <xf numFmtId="0" fontId="3" fillId="0" borderId="56" xfId="0" applyFont="1" applyFill="1" applyBorder="1" applyAlignment="1" applyProtection="1">
      <alignment horizontal="left" wrapText="1"/>
    </xf>
    <xf numFmtId="0" fontId="3" fillId="0" borderId="45"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2" xfId="0" applyFont="1" applyFill="1" applyBorder="1" applyAlignment="1" applyProtection="1">
      <alignment horizontal="left"/>
    </xf>
    <xf numFmtId="0" fontId="3" fillId="0" borderId="0" xfId="0" applyFont="1" applyFill="1" applyBorder="1" applyAlignment="1" applyProtection="1">
      <alignment horizontal="left"/>
    </xf>
    <xf numFmtId="0" fontId="3" fillId="0" borderId="4" xfId="0" applyFont="1" applyFill="1" applyBorder="1" applyAlignment="1" applyProtection="1">
      <alignment horizontal="left"/>
    </xf>
    <xf numFmtId="0" fontId="3" fillId="0" borderId="37" xfId="0" applyFont="1" applyFill="1" applyBorder="1" applyAlignment="1" applyProtection="1">
      <alignment horizontal="left"/>
    </xf>
    <xf numFmtId="0" fontId="3" fillId="0" borderId="55" xfId="0" applyFont="1" applyFill="1" applyBorder="1" applyAlignment="1" applyProtection="1">
      <alignment horizontal="left"/>
    </xf>
    <xf numFmtId="0" fontId="3" fillId="0" borderId="56" xfId="0" applyFont="1" applyFill="1" applyBorder="1" applyAlignment="1" applyProtection="1">
      <alignment horizontal="left"/>
    </xf>
    <xf numFmtId="176" fontId="3" fillId="3" borderId="45" xfId="0" applyNumberFormat="1" applyFont="1" applyFill="1" applyBorder="1" applyAlignment="1" applyProtection="1">
      <alignment horizontal="right" vertical="center"/>
    </xf>
    <xf numFmtId="176" fontId="3" fillId="3" borderId="20" xfId="0" applyNumberFormat="1" applyFont="1" applyFill="1" applyBorder="1" applyAlignment="1" applyProtection="1">
      <alignment horizontal="right" vertical="center"/>
    </xf>
    <xf numFmtId="176" fontId="3" fillId="3" borderId="22" xfId="0" applyNumberFormat="1" applyFont="1" applyFill="1" applyBorder="1" applyAlignment="1" applyProtection="1">
      <alignment horizontal="right" vertical="center"/>
    </xf>
    <xf numFmtId="176" fontId="3" fillId="3" borderId="50" xfId="0" applyNumberFormat="1" applyFont="1" applyFill="1" applyBorder="1" applyAlignment="1" applyProtection="1">
      <alignment horizontal="right" vertical="center"/>
    </xf>
    <xf numFmtId="0" fontId="4" fillId="0" borderId="0" xfId="0" applyFont="1" applyFill="1" applyAlignment="1" applyProtection="1">
      <alignment horizontal="left" vertical="center"/>
    </xf>
    <xf numFmtId="0" fontId="12" fillId="0" borderId="5" xfId="0" applyFont="1" applyBorder="1" applyAlignment="1" applyProtection="1">
      <alignment horizontal="left" vertical="top"/>
    </xf>
    <xf numFmtId="176" fontId="3" fillId="5" borderId="20" xfId="0" applyNumberFormat="1" applyFont="1" applyFill="1" applyBorder="1" applyAlignment="1" applyProtection="1">
      <alignment horizontal="right" vertical="center"/>
      <protection locked="0"/>
    </xf>
    <xf numFmtId="176" fontId="3" fillId="5" borderId="22" xfId="0" applyNumberFormat="1" applyFont="1" applyFill="1" applyBorder="1" applyAlignment="1" applyProtection="1">
      <alignment horizontal="right" vertical="center"/>
      <protection locked="0"/>
    </xf>
    <xf numFmtId="176" fontId="3" fillId="6" borderId="50" xfId="0" applyNumberFormat="1" applyFont="1" applyFill="1" applyBorder="1" applyAlignment="1" applyProtection="1">
      <alignment horizontal="right" vertical="center"/>
    </xf>
    <xf numFmtId="176" fontId="3" fillId="4" borderId="53" xfId="0" applyNumberFormat="1" applyFont="1" applyFill="1" applyBorder="1" applyAlignment="1" applyProtection="1">
      <alignment horizontal="right" vertical="center"/>
    </xf>
    <xf numFmtId="176" fontId="3" fillId="4" borderId="36" xfId="0" applyNumberFormat="1" applyFont="1" applyFill="1" applyBorder="1" applyAlignment="1" applyProtection="1">
      <alignment horizontal="right" vertical="center"/>
    </xf>
    <xf numFmtId="176" fontId="3" fillId="4" borderId="54" xfId="0" applyNumberFormat="1" applyFont="1" applyFill="1" applyBorder="1" applyAlignment="1" applyProtection="1">
      <alignment horizontal="right" vertical="center"/>
    </xf>
    <xf numFmtId="176" fontId="3" fillId="5" borderId="58" xfId="0" applyNumberFormat="1" applyFont="1" applyFill="1" applyBorder="1" applyAlignment="1" applyProtection="1">
      <alignment horizontal="right" vertical="center"/>
      <protection locked="0"/>
    </xf>
    <xf numFmtId="3" fontId="3" fillId="0" borderId="0" xfId="0" applyNumberFormat="1" applyFont="1" applyFill="1" applyBorder="1" applyAlignment="1" applyProtection="1">
      <alignment horizontal="right" vertical="center"/>
    </xf>
    <xf numFmtId="0" fontId="3" fillId="0" borderId="22"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40" xfId="0" applyFont="1" applyBorder="1" applyAlignment="1" applyProtection="1">
      <alignment horizontal="left" vertical="center"/>
    </xf>
    <xf numFmtId="0" fontId="4" fillId="0" borderId="9" xfId="0" applyFont="1" applyBorder="1" applyAlignment="1" applyProtection="1">
      <alignment horizontal="left" vertical="center"/>
    </xf>
    <xf numFmtId="0" fontId="3" fillId="0" borderId="20" xfId="0" applyFont="1" applyBorder="1" applyAlignment="1" applyProtection="1">
      <alignment horizontal="center" vertical="center"/>
    </xf>
    <xf numFmtId="176" fontId="3" fillId="0" borderId="54" xfId="0" applyNumberFormat="1" applyFont="1" applyFill="1" applyBorder="1" applyAlignment="1" applyProtection="1">
      <alignment horizontal="right" vertical="center"/>
    </xf>
    <xf numFmtId="0" fontId="3" fillId="0" borderId="33" xfId="0" applyFont="1" applyBorder="1" applyAlignment="1" applyProtection="1">
      <alignment horizontal="center" vertical="center"/>
    </xf>
    <xf numFmtId="176" fontId="3" fillId="6" borderId="20" xfId="0" applyNumberFormat="1" applyFont="1" applyFill="1" applyBorder="1" applyAlignment="1" applyProtection="1">
      <alignment horizontal="right" vertical="center"/>
    </xf>
    <xf numFmtId="176" fontId="3" fillId="6" borderId="22" xfId="0" applyNumberFormat="1" applyFont="1" applyFill="1" applyBorder="1" applyAlignment="1" applyProtection="1">
      <alignment horizontal="right" vertical="center"/>
    </xf>
    <xf numFmtId="176" fontId="3" fillId="5" borderId="33" xfId="0" applyNumberFormat="1" applyFont="1" applyFill="1" applyBorder="1" applyAlignment="1" applyProtection="1">
      <alignment horizontal="right" vertical="center"/>
      <protection locked="0"/>
    </xf>
    <xf numFmtId="0" fontId="3" fillId="0" borderId="57" xfId="0" applyFont="1" applyFill="1" applyBorder="1" applyAlignment="1" applyProtection="1">
      <alignment horizontal="left"/>
    </xf>
    <xf numFmtId="3" fontId="3" fillId="4" borderId="4" xfId="0" applyNumberFormat="1" applyFont="1" applyFill="1" applyBorder="1" applyAlignment="1" applyProtection="1">
      <alignment horizontal="right" vertical="center"/>
    </xf>
    <xf numFmtId="0" fontId="4" fillId="0" borderId="0" xfId="0" applyFont="1" applyFill="1" applyAlignment="1" applyProtection="1">
      <alignment horizontal="right" vertical="center"/>
    </xf>
    <xf numFmtId="0" fontId="2" fillId="0" borderId="49" xfId="0" applyFont="1" applyFill="1" applyBorder="1" applyAlignment="1" applyProtection="1">
      <alignment horizontal="left" vertical="center"/>
    </xf>
    <xf numFmtId="49" fontId="16" fillId="2" borderId="3" xfId="0" applyNumberFormat="1" applyFont="1" applyFill="1" applyBorder="1" applyAlignment="1" applyProtection="1">
      <alignment vertical="center"/>
      <protection locked="0"/>
    </xf>
    <xf numFmtId="49" fontId="16" fillId="2" borderId="27" xfId="0" applyNumberFormat="1" applyFont="1" applyFill="1" applyBorder="1" applyAlignment="1" applyProtection="1">
      <alignment horizontal="right" vertical="center"/>
      <protection locked="0"/>
    </xf>
    <xf numFmtId="0" fontId="3" fillId="0" borderId="8" xfId="0" applyFont="1" applyBorder="1" applyAlignment="1" applyProtection="1">
      <alignment horizontal="right" vertical="center" wrapText="1"/>
    </xf>
    <xf numFmtId="0" fontId="3" fillId="0" borderId="61" xfId="0" applyFont="1" applyBorder="1" applyAlignment="1" applyProtection="1">
      <alignment horizontal="center" vertical="center"/>
    </xf>
    <xf numFmtId="0" fontId="3" fillId="0" borderId="62" xfId="0" applyFont="1" applyBorder="1" applyAlignment="1" applyProtection="1">
      <alignment horizontal="center" vertical="center"/>
    </xf>
    <xf numFmtId="176" fontId="3" fillId="4" borderId="63" xfId="0" applyNumberFormat="1" applyFont="1" applyFill="1" applyBorder="1" applyAlignment="1" applyProtection="1">
      <alignment horizontal="right" vertical="center"/>
    </xf>
    <xf numFmtId="176" fontId="3" fillId="4" borderId="64" xfId="0" applyNumberFormat="1" applyFont="1" applyFill="1" applyBorder="1" applyAlignment="1" applyProtection="1">
      <alignment horizontal="right" vertical="center"/>
    </xf>
    <xf numFmtId="176" fontId="3" fillId="4" borderId="65" xfId="0" applyNumberFormat="1" applyFont="1" applyFill="1" applyBorder="1" applyAlignment="1" applyProtection="1">
      <alignment horizontal="right" vertical="center"/>
    </xf>
    <xf numFmtId="176" fontId="3" fillId="4" borderId="66" xfId="0" applyNumberFormat="1" applyFont="1" applyFill="1" applyBorder="1" applyAlignment="1" applyProtection="1">
      <alignment horizontal="right" vertical="center"/>
    </xf>
    <xf numFmtId="176" fontId="3" fillId="4" borderId="67" xfId="0" applyNumberFormat="1" applyFont="1" applyFill="1" applyBorder="1" applyAlignment="1" applyProtection="1">
      <alignment horizontal="right" vertical="center"/>
    </xf>
    <xf numFmtId="176" fontId="3" fillId="4" borderId="68" xfId="0" applyNumberFormat="1" applyFont="1" applyFill="1" applyBorder="1" applyAlignment="1" applyProtection="1">
      <alignment horizontal="right" vertical="center"/>
    </xf>
    <xf numFmtId="0" fontId="3" fillId="0" borderId="4" xfId="0" applyFont="1" applyFill="1" applyBorder="1" applyAlignment="1" applyProtection="1">
      <alignment horizontal="left" vertical="center"/>
    </xf>
    <xf numFmtId="0" fontId="3" fillId="0" borderId="45" xfId="0" applyFont="1" applyBorder="1" applyAlignment="1" applyProtection="1">
      <alignment horizontal="centerContinuous" vertical="center"/>
    </xf>
    <xf numFmtId="0" fontId="3" fillId="0" borderId="29" xfId="0" applyFont="1" applyBorder="1" applyAlignment="1" applyProtection="1">
      <alignment horizontal="centerContinuous" vertical="center"/>
    </xf>
    <xf numFmtId="0" fontId="17" fillId="5" borderId="29" xfId="0" applyFont="1" applyFill="1" applyBorder="1" applyAlignment="1" applyProtection="1">
      <alignment horizontal="left" vertical="top"/>
      <protection locked="0"/>
    </xf>
    <xf numFmtId="0" fontId="17" fillId="5" borderId="29" xfId="0" applyFont="1" applyFill="1" applyBorder="1" applyAlignment="1" applyProtection="1">
      <alignment vertical="top"/>
      <protection locked="0"/>
    </xf>
    <xf numFmtId="0" fontId="2" fillId="0" borderId="58" xfId="0" applyFont="1" applyFill="1" applyBorder="1" applyAlignment="1" applyProtection="1">
      <alignment horizontal="centerContinuous" vertical="center"/>
    </xf>
    <xf numFmtId="0" fontId="2" fillId="0" borderId="59" xfId="0" applyFont="1" applyFill="1" applyBorder="1" applyAlignment="1" applyProtection="1">
      <alignment horizontal="centerContinuous" vertical="center"/>
    </xf>
    <xf numFmtId="0" fontId="5" fillId="0" borderId="28" xfId="0" applyFont="1" applyFill="1" applyBorder="1" applyAlignment="1" applyProtection="1">
      <alignment horizontal="centerContinuous" vertical="center"/>
    </xf>
    <xf numFmtId="0" fontId="5" fillId="0" borderId="29" xfId="0" applyFont="1" applyFill="1" applyBorder="1" applyAlignment="1" applyProtection="1">
      <alignment horizontal="centerContinuous" vertical="center"/>
    </xf>
    <xf numFmtId="0" fontId="5" fillId="0" borderId="30" xfId="0" applyFont="1" applyFill="1" applyBorder="1" applyAlignment="1" applyProtection="1">
      <alignment horizontal="centerContinuous" vertical="center"/>
    </xf>
    <xf numFmtId="0" fontId="3" fillId="0" borderId="2"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3" fillId="0" borderId="5" xfId="0" applyFont="1" applyFill="1" applyBorder="1" applyAlignment="1" applyProtection="1">
      <alignment horizontal="left" vertical="top"/>
    </xf>
    <xf numFmtId="0" fontId="3" fillId="0" borderId="2"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5" xfId="0" applyFont="1" applyBorder="1" applyAlignment="1" applyProtection="1">
      <alignment horizontal="left" vertical="top"/>
    </xf>
    <xf numFmtId="0" fontId="3" fillId="0" borderId="15" xfId="0" applyFont="1" applyBorder="1" applyAlignment="1" applyProtection="1">
      <alignment horizontal="center" wrapText="1"/>
    </xf>
    <xf numFmtId="0" fontId="3" fillId="0" borderId="18" xfId="0" applyFont="1" applyBorder="1" applyAlignment="1" applyProtection="1">
      <alignment horizontal="center" vertical="top"/>
    </xf>
    <xf numFmtId="0" fontId="3" fillId="0" borderId="15"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17" fillId="5" borderId="29" xfId="0" applyFont="1" applyFill="1" applyBorder="1" applyAlignment="1" applyProtection="1">
      <alignment horizontal="left"/>
      <protection locked="0"/>
    </xf>
    <xf numFmtId="0" fontId="7" fillId="0" borderId="29"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NumberFormat="1" applyFont="1" applyFill="1" applyAlignment="1" applyProtection="1">
      <alignment horizontal="left" vertical="center"/>
    </xf>
    <xf numFmtId="0" fontId="22" fillId="0" borderId="2" xfId="0" applyFont="1" applyBorder="1" applyAlignment="1" applyProtection="1">
      <alignment horizontal="left"/>
    </xf>
    <xf numFmtId="0" fontId="22" fillId="0" borderId="0" xfId="0" applyFont="1" applyBorder="1" applyAlignment="1" applyProtection="1">
      <alignment horizontal="left" vertical="top"/>
    </xf>
    <xf numFmtId="0" fontId="22" fillId="0" borderId="2" xfId="0" applyFont="1" applyBorder="1" applyAlignment="1" applyProtection="1">
      <alignment horizontal="left" vertical="top"/>
    </xf>
    <xf numFmtId="0" fontId="18" fillId="5" borderId="45" xfId="0" applyFont="1" applyFill="1" applyBorder="1" applyAlignment="1" applyProtection="1">
      <alignment horizontal="left" vertical="top"/>
      <protection locked="0"/>
    </xf>
    <xf numFmtId="0" fontId="3" fillId="0" borderId="5" xfId="0" applyFont="1" applyBorder="1" applyAlignment="1" applyProtection="1">
      <alignment horizontal="center" vertical="center" wrapText="1"/>
    </xf>
    <xf numFmtId="176" fontId="3" fillId="3" borderId="50" xfId="0" applyNumberFormat="1" applyFont="1" applyFill="1" applyBorder="1" applyAlignment="1" applyProtection="1">
      <alignment horizontal="right" vertical="center" shrinkToFit="1"/>
    </xf>
    <xf numFmtId="0" fontId="3" fillId="0" borderId="56" xfId="0" applyFont="1" applyFill="1" applyBorder="1" applyAlignment="1" applyProtection="1">
      <alignment horizontal="left" wrapText="1"/>
    </xf>
    <xf numFmtId="176" fontId="3" fillId="3" borderId="24" xfId="0" applyNumberFormat="1" applyFont="1" applyFill="1" applyBorder="1" applyAlignment="1" applyProtection="1">
      <alignment horizontal="right" vertical="center" shrinkToFit="1"/>
    </xf>
    <xf numFmtId="176" fontId="3" fillId="3" borderId="25" xfId="0" applyNumberFormat="1" applyFont="1" applyFill="1" applyBorder="1" applyAlignment="1" applyProtection="1">
      <alignment horizontal="right" vertical="center" shrinkToFit="1"/>
    </xf>
    <xf numFmtId="176" fontId="3" fillId="3" borderId="20" xfId="0" applyNumberFormat="1" applyFont="1" applyFill="1" applyBorder="1" applyAlignment="1" applyProtection="1">
      <alignment horizontal="right" vertical="center" shrinkToFit="1"/>
    </xf>
    <xf numFmtId="176" fontId="3" fillId="3" borderId="22" xfId="0" applyNumberFormat="1" applyFont="1" applyFill="1" applyBorder="1" applyAlignment="1" applyProtection="1">
      <alignment horizontal="right" vertical="center" shrinkToFit="1"/>
    </xf>
    <xf numFmtId="0" fontId="3" fillId="0" borderId="38"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33"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2" borderId="22" xfId="0" applyFont="1" applyFill="1" applyBorder="1" applyAlignment="1" applyProtection="1">
      <alignment horizontal="left" vertical="center" wrapText="1" indent="1"/>
      <protection locked="0"/>
    </xf>
    <xf numFmtId="0" fontId="3" fillId="2" borderId="31" xfId="0" applyFont="1" applyFill="1" applyBorder="1" applyAlignment="1" applyProtection="1">
      <alignment horizontal="left" vertical="center" wrapText="1" indent="1"/>
      <protection locked="0"/>
    </xf>
    <xf numFmtId="0" fontId="3" fillId="2" borderId="32" xfId="0" applyFont="1" applyFill="1" applyBorder="1" applyAlignment="1" applyProtection="1">
      <alignment horizontal="left" vertical="center" wrapText="1" indent="1"/>
      <protection locked="0"/>
    </xf>
    <xf numFmtId="0" fontId="3" fillId="2" borderId="25" xfId="0" applyFont="1" applyFill="1" applyBorder="1" applyAlignment="1" applyProtection="1">
      <alignment horizontal="left" vertical="center" wrapText="1" indent="1"/>
      <protection locked="0"/>
    </xf>
    <xf numFmtId="0" fontId="3" fillId="2" borderId="3" xfId="0" applyFont="1" applyFill="1" applyBorder="1" applyAlignment="1" applyProtection="1">
      <alignment horizontal="left" vertical="center" wrapText="1" indent="1"/>
      <protection locked="0"/>
    </xf>
    <xf numFmtId="0" fontId="3" fillId="2" borderId="27" xfId="0" applyFont="1" applyFill="1" applyBorder="1" applyAlignment="1" applyProtection="1">
      <alignment horizontal="left" vertical="center" wrapText="1" indent="1"/>
      <protection locked="0"/>
    </xf>
    <xf numFmtId="0" fontId="3" fillId="5" borderId="20" xfId="0" applyFont="1" applyFill="1" applyBorder="1" applyAlignment="1" applyProtection="1">
      <alignment horizontal="left" vertical="center" indent="1"/>
      <protection locked="0"/>
    </xf>
    <xf numFmtId="0" fontId="3" fillId="5" borderId="21" xfId="0" applyFont="1" applyFill="1" applyBorder="1" applyAlignment="1" applyProtection="1">
      <alignment horizontal="left" vertical="center" indent="1"/>
      <protection locked="0"/>
    </xf>
    <xf numFmtId="0" fontId="3" fillId="5" borderId="60" xfId="0" applyFont="1" applyFill="1" applyBorder="1" applyAlignment="1" applyProtection="1">
      <alignment horizontal="left" vertical="center" indent="1"/>
      <protection locked="0"/>
    </xf>
    <xf numFmtId="0" fontId="3" fillId="5" borderId="20" xfId="0" applyFont="1" applyFill="1" applyBorder="1" applyAlignment="1" applyProtection="1">
      <alignment horizontal="left" vertical="center" wrapText="1" indent="1"/>
      <protection locked="0"/>
    </xf>
    <xf numFmtId="0" fontId="3" fillId="5" borderId="21" xfId="0" applyFont="1" applyFill="1" applyBorder="1" applyAlignment="1" applyProtection="1">
      <alignment horizontal="left" vertical="center" wrapText="1" indent="1"/>
      <protection locked="0"/>
    </xf>
    <xf numFmtId="0" fontId="3" fillId="2" borderId="60" xfId="0" applyFont="1" applyFill="1" applyBorder="1" applyAlignment="1" applyProtection="1">
      <alignment horizontal="left" vertical="center" wrapText="1" indent="1"/>
      <protection locked="0"/>
    </xf>
    <xf numFmtId="0" fontId="3" fillId="2" borderId="20" xfId="0" applyFont="1" applyFill="1" applyBorder="1" applyAlignment="1" applyProtection="1">
      <alignment horizontal="left" vertical="center" wrapText="1" indent="1"/>
      <protection locked="0"/>
    </xf>
    <xf numFmtId="0" fontId="3" fillId="2" borderId="21" xfId="0" applyFont="1" applyFill="1" applyBorder="1" applyAlignment="1" applyProtection="1">
      <alignment horizontal="left" vertical="center" wrapText="1" indent="1"/>
      <protection locked="0"/>
    </xf>
    <xf numFmtId="0" fontId="3" fillId="0" borderId="41"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0" borderId="28" xfId="0" applyFont="1" applyBorder="1" applyAlignment="1" applyProtection="1">
      <alignment horizontal="center" vertical="center" textRotation="255" wrapText="1"/>
    </xf>
    <xf numFmtId="0" fontId="3" fillId="0" borderId="2" xfId="0" applyFont="1" applyBorder="1" applyAlignment="1" applyProtection="1">
      <alignment horizontal="center" vertical="center" textRotation="255" wrapText="1"/>
    </xf>
    <xf numFmtId="0" fontId="3" fillId="0" borderId="52" xfId="0" applyFont="1" applyBorder="1" applyAlignment="1" applyProtection="1">
      <alignment horizontal="center" vertical="center" textRotation="255" wrapText="1"/>
    </xf>
    <xf numFmtId="0" fontId="2" fillId="0" borderId="52"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0" borderId="46"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3" fillId="0" borderId="55"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3" fillId="5" borderId="24" xfId="0" applyFont="1" applyFill="1" applyBorder="1" applyAlignment="1" applyProtection="1">
      <alignment horizontal="left" vertical="top" wrapText="1"/>
      <protection locked="0"/>
    </xf>
    <xf numFmtId="0" fontId="0" fillId="0" borderId="0" xfId="0" applyFont="1" applyAlignment="1">
      <alignment vertical="top" wrapText="1"/>
    </xf>
    <xf numFmtId="0" fontId="0" fillId="0" borderId="5" xfId="0" applyFont="1" applyBorder="1" applyAlignment="1">
      <alignment vertical="top" wrapText="1"/>
    </xf>
    <xf numFmtId="0" fontId="0" fillId="0" borderId="47" xfId="0" applyFont="1" applyBorder="1" applyAlignment="1">
      <alignment vertical="top" wrapText="1"/>
    </xf>
    <xf numFmtId="0" fontId="0" fillId="0" borderId="1" xfId="0" applyFont="1" applyBorder="1" applyAlignment="1">
      <alignment vertical="top" wrapText="1"/>
    </xf>
    <xf numFmtId="0" fontId="0" fillId="0" borderId="48" xfId="0" applyFont="1" applyBorder="1" applyAlignment="1">
      <alignment vertical="top" wrapText="1"/>
    </xf>
  </cellXfs>
  <cellStyles count="2">
    <cellStyle name="標準" xfId="0" builtinId="0"/>
    <cellStyle name="標準 2" xfId="1" xr:uid="{66749344-8DDD-44E8-AA26-5CDC6F102A0F}"/>
  </cellStyles>
  <dxfs count="2">
    <dxf>
      <numFmt numFmtId="2" formatCode="0.00"/>
      <fill>
        <patternFill>
          <bgColor theme="5" tint="0.79998168889431442"/>
        </patternFill>
      </fill>
    </dxf>
    <dxf>
      <numFmt numFmtId="2" formatCode="0.00"/>
      <fill>
        <patternFill>
          <bgColor theme="5" tint="0.79998168889431442"/>
        </patternFill>
      </fill>
    </dxf>
  </dxfs>
  <tableStyles count="0" defaultTableStyle="TableStyleMedium9" defaultPivotStyle="PivotStyleLight16"/>
  <colors>
    <mruColors>
      <color rgb="FFFF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409575</xdr:colOff>
      <xdr:row>3</xdr:row>
      <xdr:rowOff>78797</xdr:rowOff>
    </xdr:to>
    <xdr:sp macro="" textlink="">
      <xdr:nvSpPr>
        <xdr:cNvPr id="2" name="テキスト ボックス 1">
          <a:extLst>
            <a:ext uri="{FF2B5EF4-FFF2-40B4-BE49-F238E27FC236}">
              <a16:creationId xmlns:a16="http://schemas.microsoft.com/office/drawing/2014/main" id="{0BC417D3-7856-4BCE-866C-3106C471172E}"/>
            </a:ext>
          </a:extLst>
        </xdr:cNvPr>
        <xdr:cNvSpPr txBox="1"/>
      </xdr:nvSpPr>
      <xdr:spPr>
        <a:xfrm>
          <a:off x="9829800" y="504825"/>
          <a:ext cx="409575" cy="39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①</a:t>
          </a:r>
        </a:p>
      </xdr:txBody>
    </xdr:sp>
    <xdr:clientData/>
  </xdr:twoCellAnchor>
  <xdr:twoCellAnchor>
    <xdr:from>
      <xdr:col>11</xdr:col>
      <xdr:colOff>0</xdr:colOff>
      <xdr:row>12</xdr:row>
      <xdr:rowOff>0</xdr:rowOff>
    </xdr:from>
    <xdr:to>
      <xdr:col>11</xdr:col>
      <xdr:colOff>409575</xdr:colOff>
      <xdr:row>13</xdr:row>
      <xdr:rowOff>78796</xdr:rowOff>
    </xdr:to>
    <xdr:sp macro="" textlink="">
      <xdr:nvSpPr>
        <xdr:cNvPr id="3" name="テキスト ボックス 2">
          <a:extLst>
            <a:ext uri="{FF2B5EF4-FFF2-40B4-BE49-F238E27FC236}">
              <a16:creationId xmlns:a16="http://schemas.microsoft.com/office/drawing/2014/main" id="{59DA102F-FE68-4D3D-BAA8-F7244EBCF4AB}"/>
            </a:ext>
          </a:extLst>
        </xdr:cNvPr>
        <xdr:cNvSpPr txBox="1"/>
      </xdr:nvSpPr>
      <xdr:spPr>
        <a:xfrm>
          <a:off x="9829800" y="3524250"/>
          <a:ext cx="409575" cy="39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②</a:t>
          </a:r>
        </a:p>
      </xdr:txBody>
    </xdr:sp>
    <xdr:clientData/>
  </xdr:twoCellAnchor>
  <xdr:twoCellAnchor>
    <xdr:from>
      <xdr:col>11</xdr:col>
      <xdr:colOff>0</xdr:colOff>
      <xdr:row>19</xdr:row>
      <xdr:rowOff>0</xdr:rowOff>
    </xdr:from>
    <xdr:to>
      <xdr:col>11</xdr:col>
      <xdr:colOff>409575</xdr:colOff>
      <xdr:row>20</xdr:row>
      <xdr:rowOff>78796</xdr:rowOff>
    </xdr:to>
    <xdr:sp macro="" textlink="">
      <xdr:nvSpPr>
        <xdr:cNvPr id="4" name="テキスト ボックス 3">
          <a:extLst>
            <a:ext uri="{FF2B5EF4-FFF2-40B4-BE49-F238E27FC236}">
              <a16:creationId xmlns:a16="http://schemas.microsoft.com/office/drawing/2014/main" id="{8919DB94-6E25-464F-9726-C79F47034A22}"/>
            </a:ext>
          </a:extLst>
        </xdr:cNvPr>
        <xdr:cNvSpPr txBox="1"/>
      </xdr:nvSpPr>
      <xdr:spPr>
        <a:xfrm>
          <a:off x="9829800" y="5724525"/>
          <a:ext cx="409575" cy="39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③</a:t>
          </a:r>
        </a:p>
      </xdr:txBody>
    </xdr:sp>
    <xdr:clientData/>
  </xdr:twoCellAnchor>
  <xdr:twoCellAnchor>
    <xdr:from>
      <xdr:col>11</xdr:col>
      <xdr:colOff>0</xdr:colOff>
      <xdr:row>20</xdr:row>
      <xdr:rowOff>0</xdr:rowOff>
    </xdr:from>
    <xdr:to>
      <xdr:col>11</xdr:col>
      <xdr:colOff>409575</xdr:colOff>
      <xdr:row>21</xdr:row>
      <xdr:rowOff>78796</xdr:rowOff>
    </xdr:to>
    <xdr:sp macro="" textlink="">
      <xdr:nvSpPr>
        <xdr:cNvPr id="5" name="テキスト ボックス 4">
          <a:extLst>
            <a:ext uri="{FF2B5EF4-FFF2-40B4-BE49-F238E27FC236}">
              <a16:creationId xmlns:a16="http://schemas.microsoft.com/office/drawing/2014/main" id="{BA4F87D9-336A-4BB7-8368-E0C216F10B8F}"/>
            </a:ext>
          </a:extLst>
        </xdr:cNvPr>
        <xdr:cNvSpPr txBox="1"/>
      </xdr:nvSpPr>
      <xdr:spPr>
        <a:xfrm>
          <a:off x="9829800" y="6038850"/>
          <a:ext cx="409575" cy="39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④</a:t>
          </a:r>
        </a:p>
      </xdr:txBody>
    </xdr:sp>
    <xdr:clientData/>
  </xdr:twoCellAnchor>
  <xdr:twoCellAnchor>
    <xdr:from>
      <xdr:col>11</xdr:col>
      <xdr:colOff>0</xdr:colOff>
      <xdr:row>21</xdr:row>
      <xdr:rowOff>0</xdr:rowOff>
    </xdr:from>
    <xdr:to>
      <xdr:col>11</xdr:col>
      <xdr:colOff>409575</xdr:colOff>
      <xdr:row>22</xdr:row>
      <xdr:rowOff>78795</xdr:rowOff>
    </xdr:to>
    <xdr:sp macro="" textlink="">
      <xdr:nvSpPr>
        <xdr:cNvPr id="6" name="テキスト ボックス 5">
          <a:extLst>
            <a:ext uri="{FF2B5EF4-FFF2-40B4-BE49-F238E27FC236}">
              <a16:creationId xmlns:a16="http://schemas.microsoft.com/office/drawing/2014/main" id="{C875AD01-BD54-4D27-9330-B19CB381F2C3}"/>
            </a:ext>
          </a:extLst>
        </xdr:cNvPr>
        <xdr:cNvSpPr txBox="1"/>
      </xdr:nvSpPr>
      <xdr:spPr>
        <a:xfrm>
          <a:off x="9829800" y="6353175"/>
          <a:ext cx="409575" cy="393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⑤</a:t>
          </a:r>
        </a:p>
      </xdr:txBody>
    </xdr:sp>
    <xdr:clientData/>
  </xdr:twoCellAnchor>
  <xdr:twoCellAnchor>
    <xdr:from>
      <xdr:col>11</xdr:col>
      <xdr:colOff>0</xdr:colOff>
      <xdr:row>22</xdr:row>
      <xdr:rowOff>0</xdr:rowOff>
    </xdr:from>
    <xdr:to>
      <xdr:col>11</xdr:col>
      <xdr:colOff>409575</xdr:colOff>
      <xdr:row>23</xdr:row>
      <xdr:rowOff>78796</xdr:rowOff>
    </xdr:to>
    <xdr:sp macro="" textlink="">
      <xdr:nvSpPr>
        <xdr:cNvPr id="7" name="テキスト ボックス 6">
          <a:extLst>
            <a:ext uri="{FF2B5EF4-FFF2-40B4-BE49-F238E27FC236}">
              <a16:creationId xmlns:a16="http://schemas.microsoft.com/office/drawing/2014/main" id="{971F269F-F914-42DA-8AD9-E48D950CBE8A}"/>
            </a:ext>
          </a:extLst>
        </xdr:cNvPr>
        <xdr:cNvSpPr txBox="1"/>
      </xdr:nvSpPr>
      <xdr:spPr>
        <a:xfrm>
          <a:off x="9829800" y="6667500"/>
          <a:ext cx="409575" cy="39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⑥</a:t>
          </a:r>
        </a:p>
      </xdr:txBody>
    </xdr:sp>
    <xdr:clientData/>
  </xdr:twoCellAnchor>
  <xdr:twoCellAnchor>
    <xdr:from>
      <xdr:col>11</xdr:col>
      <xdr:colOff>0</xdr:colOff>
      <xdr:row>23</xdr:row>
      <xdr:rowOff>0</xdr:rowOff>
    </xdr:from>
    <xdr:to>
      <xdr:col>11</xdr:col>
      <xdr:colOff>409575</xdr:colOff>
      <xdr:row>24</xdr:row>
      <xdr:rowOff>78796</xdr:rowOff>
    </xdr:to>
    <xdr:sp macro="" textlink="">
      <xdr:nvSpPr>
        <xdr:cNvPr id="8" name="テキスト ボックス 7">
          <a:extLst>
            <a:ext uri="{FF2B5EF4-FFF2-40B4-BE49-F238E27FC236}">
              <a16:creationId xmlns:a16="http://schemas.microsoft.com/office/drawing/2014/main" id="{9B744DDC-1D0D-42B8-8901-CE7785C531BC}"/>
            </a:ext>
          </a:extLst>
        </xdr:cNvPr>
        <xdr:cNvSpPr txBox="1"/>
      </xdr:nvSpPr>
      <xdr:spPr>
        <a:xfrm>
          <a:off x="9829800" y="6981825"/>
          <a:ext cx="409575" cy="39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⑦</a:t>
          </a:r>
        </a:p>
      </xdr:txBody>
    </xdr:sp>
    <xdr:clientData/>
  </xdr:twoCellAnchor>
  <xdr:twoCellAnchor>
    <xdr:from>
      <xdr:col>11</xdr:col>
      <xdr:colOff>0</xdr:colOff>
      <xdr:row>24</xdr:row>
      <xdr:rowOff>0</xdr:rowOff>
    </xdr:from>
    <xdr:to>
      <xdr:col>11</xdr:col>
      <xdr:colOff>409575</xdr:colOff>
      <xdr:row>25</xdr:row>
      <xdr:rowOff>78795</xdr:rowOff>
    </xdr:to>
    <xdr:sp macro="" textlink="">
      <xdr:nvSpPr>
        <xdr:cNvPr id="9" name="テキスト ボックス 8">
          <a:extLst>
            <a:ext uri="{FF2B5EF4-FFF2-40B4-BE49-F238E27FC236}">
              <a16:creationId xmlns:a16="http://schemas.microsoft.com/office/drawing/2014/main" id="{DA4063DE-22ED-49B9-BED4-087120B981A3}"/>
            </a:ext>
          </a:extLst>
        </xdr:cNvPr>
        <xdr:cNvSpPr txBox="1"/>
      </xdr:nvSpPr>
      <xdr:spPr>
        <a:xfrm>
          <a:off x="9829800" y="7296150"/>
          <a:ext cx="409575" cy="393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⑧</a:t>
          </a:r>
        </a:p>
      </xdr:txBody>
    </xdr:sp>
    <xdr:clientData/>
  </xdr:twoCellAnchor>
  <xdr:twoCellAnchor>
    <xdr:from>
      <xdr:col>11</xdr:col>
      <xdr:colOff>0</xdr:colOff>
      <xdr:row>25</xdr:row>
      <xdr:rowOff>0</xdr:rowOff>
    </xdr:from>
    <xdr:to>
      <xdr:col>11</xdr:col>
      <xdr:colOff>409575</xdr:colOff>
      <xdr:row>26</xdr:row>
      <xdr:rowOff>78796</xdr:rowOff>
    </xdr:to>
    <xdr:sp macro="" textlink="">
      <xdr:nvSpPr>
        <xdr:cNvPr id="10" name="テキスト ボックス 9">
          <a:extLst>
            <a:ext uri="{FF2B5EF4-FFF2-40B4-BE49-F238E27FC236}">
              <a16:creationId xmlns:a16="http://schemas.microsoft.com/office/drawing/2014/main" id="{09A85E49-BA71-4CB2-865F-6E605CF67F50}"/>
            </a:ext>
          </a:extLst>
        </xdr:cNvPr>
        <xdr:cNvSpPr txBox="1"/>
      </xdr:nvSpPr>
      <xdr:spPr>
        <a:xfrm>
          <a:off x="9829800" y="7610475"/>
          <a:ext cx="409575" cy="39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⑨</a:t>
          </a:r>
        </a:p>
      </xdr:txBody>
    </xdr:sp>
    <xdr:clientData/>
  </xdr:twoCellAnchor>
  <xdr:twoCellAnchor>
    <xdr:from>
      <xdr:col>11</xdr:col>
      <xdr:colOff>0</xdr:colOff>
      <xdr:row>26</xdr:row>
      <xdr:rowOff>0</xdr:rowOff>
    </xdr:from>
    <xdr:to>
      <xdr:col>11</xdr:col>
      <xdr:colOff>409575</xdr:colOff>
      <xdr:row>27</xdr:row>
      <xdr:rowOff>78796</xdr:rowOff>
    </xdr:to>
    <xdr:sp macro="" textlink="">
      <xdr:nvSpPr>
        <xdr:cNvPr id="11" name="テキスト ボックス 10">
          <a:extLst>
            <a:ext uri="{FF2B5EF4-FFF2-40B4-BE49-F238E27FC236}">
              <a16:creationId xmlns:a16="http://schemas.microsoft.com/office/drawing/2014/main" id="{9B79AD70-16F2-44BC-9D29-2FE78784E5A3}"/>
            </a:ext>
          </a:extLst>
        </xdr:cNvPr>
        <xdr:cNvSpPr txBox="1"/>
      </xdr:nvSpPr>
      <xdr:spPr>
        <a:xfrm>
          <a:off x="9829800" y="7924800"/>
          <a:ext cx="409575" cy="39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⑩</a:t>
          </a:r>
        </a:p>
      </xdr:txBody>
    </xdr:sp>
    <xdr:clientData/>
  </xdr:twoCellAnchor>
  <xdr:twoCellAnchor>
    <xdr:from>
      <xdr:col>11</xdr:col>
      <xdr:colOff>0</xdr:colOff>
      <xdr:row>28</xdr:row>
      <xdr:rowOff>0</xdr:rowOff>
    </xdr:from>
    <xdr:to>
      <xdr:col>11</xdr:col>
      <xdr:colOff>409575</xdr:colOff>
      <xdr:row>29</xdr:row>
      <xdr:rowOff>78795</xdr:rowOff>
    </xdr:to>
    <xdr:sp macro="" textlink="">
      <xdr:nvSpPr>
        <xdr:cNvPr id="12" name="テキスト ボックス 11">
          <a:extLst>
            <a:ext uri="{FF2B5EF4-FFF2-40B4-BE49-F238E27FC236}">
              <a16:creationId xmlns:a16="http://schemas.microsoft.com/office/drawing/2014/main" id="{5F463C2D-1512-45AE-A03D-B61A229B767A}"/>
            </a:ext>
          </a:extLst>
        </xdr:cNvPr>
        <xdr:cNvSpPr txBox="1"/>
      </xdr:nvSpPr>
      <xdr:spPr>
        <a:xfrm>
          <a:off x="9829800" y="8553450"/>
          <a:ext cx="409575" cy="393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⑪</a:t>
          </a:r>
        </a:p>
      </xdr:txBody>
    </xdr:sp>
    <xdr:clientData/>
  </xdr:twoCellAnchor>
  <xdr:twoCellAnchor>
    <xdr:from>
      <xdr:col>11</xdr:col>
      <xdr:colOff>0</xdr:colOff>
      <xdr:row>29</xdr:row>
      <xdr:rowOff>0</xdr:rowOff>
    </xdr:from>
    <xdr:to>
      <xdr:col>11</xdr:col>
      <xdr:colOff>409575</xdr:colOff>
      <xdr:row>30</xdr:row>
      <xdr:rowOff>78796</xdr:rowOff>
    </xdr:to>
    <xdr:sp macro="" textlink="">
      <xdr:nvSpPr>
        <xdr:cNvPr id="13" name="テキスト ボックス 12">
          <a:extLst>
            <a:ext uri="{FF2B5EF4-FFF2-40B4-BE49-F238E27FC236}">
              <a16:creationId xmlns:a16="http://schemas.microsoft.com/office/drawing/2014/main" id="{469D2A57-1347-4299-8E90-A2922BCAAA9D}"/>
            </a:ext>
          </a:extLst>
        </xdr:cNvPr>
        <xdr:cNvSpPr txBox="1"/>
      </xdr:nvSpPr>
      <xdr:spPr>
        <a:xfrm>
          <a:off x="9829800" y="8867775"/>
          <a:ext cx="409575" cy="39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⑫</a:t>
          </a:r>
        </a:p>
      </xdr:txBody>
    </xdr:sp>
    <xdr:clientData/>
  </xdr:twoCellAnchor>
  <xdr:twoCellAnchor>
    <xdr:from>
      <xdr:col>11</xdr:col>
      <xdr:colOff>0</xdr:colOff>
      <xdr:row>30</xdr:row>
      <xdr:rowOff>0</xdr:rowOff>
    </xdr:from>
    <xdr:to>
      <xdr:col>11</xdr:col>
      <xdr:colOff>409575</xdr:colOff>
      <xdr:row>31</xdr:row>
      <xdr:rowOff>78796</xdr:rowOff>
    </xdr:to>
    <xdr:sp macro="" textlink="">
      <xdr:nvSpPr>
        <xdr:cNvPr id="14" name="テキスト ボックス 13">
          <a:extLst>
            <a:ext uri="{FF2B5EF4-FFF2-40B4-BE49-F238E27FC236}">
              <a16:creationId xmlns:a16="http://schemas.microsoft.com/office/drawing/2014/main" id="{A68B3864-3A3F-4EA0-AA23-D9DF49AFCBD8}"/>
            </a:ext>
          </a:extLst>
        </xdr:cNvPr>
        <xdr:cNvSpPr txBox="1"/>
      </xdr:nvSpPr>
      <xdr:spPr>
        <a:xfrm>
          <a:off x="9829800" y="9182100"/>
          <a:ext cx="409575" cy="39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⑬</a:t>
          </a:r>
          <a:endParaRPr kumimoji="1" lang="en-US" altLang="ja-JP" sz="1600" b="1">
            <a:solidFill>
              <a:srgbClr val="0070C0"/>
            </a:solidFill>
          </a:endParaRPr>
        </a:p>
        <a:p>
          <a:endParaRPr kumimoji="1" lang="ja-JP" altLang="en-US" sz="1600" b="1">
            <a:solidFill>
              <a:srgbClr val="0070C0"/>
            </a:solidFill>
          </a:endParaRPr>
        </a:p>
      </xdr:txBody>
    </xdr:sp>
    <xdr:clientData/>
  </xdr:twoCellAnchor>
  <xdr:twoCellAnchor>
    <xdr:from>
      <xdr:col>11</xdr:col>
      <xdr:colOff>0</xdr:colOff>
      <xdr:row>31</xdr:row>
      <xdr:rowOff>0</xdr:rowOff>
    </xdr:from>
    <xdr:to>
      <xdr:col>11</xdr:col>
      <xdr:colOff>409575</xdr:colOff>
      <xdr:row>32</xdr:row>
      <xdr:rowOff>78795</xdr:rowOff>
    </xdr:to>
    <xdr:sp macro="" textlink="">
      <xdr:nvSpPr>
        <xdr:cNvPr id="15" name="テキスト ボックス 14">
          <a:extLst>
            <a:ext uri="{FF2B5EF4-FFF2-40B4-BE49-F238E27FC236}">
              <a16:creationId xmlns:a16="http://schemas.microsoft.com/office/drawing/2014/main" id="{4288F089-C64B-4159-BE67-B52BFAE62983}"/>
            </a:ext>
          </a:extLst>
        </xdr:cNvPr>
        <xdr:cNvSpPr txBox="1"/>
      </xdr:nvSpPr>
      <xdr:spPr>
        <a:xfrm>
          <a:off x="9829800" y="9496425"/>
          <a:ext cx="409575" cy="393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⑭</a:t>
          </a:r>
        </a:p>
      </xdr:txBody>
    </xdr:sp>
    <xdr:clientData/>
  </xdr:twoCellAnchor>
  <xdr:twoCellAnchor>
    <xdr:from>
      <xdr:col>11</xdr:col>
      <xdr:colOff>0</xdr:colOff>
      <xdr:row>32</xdr:row>
      <xdr:rowOff>0</xdr:rowOff>
    </xdr:from>
    <xdr:to>
      <xdr:col>11</xdr:col>
      <xdr:colOff>409575</xdr:colOff>
      <xdr:row>33</xdr:row>
      <xdr:rowOff>78796</xdr:rowOff>
    </xdr:to>
    <xdr:sp macro="" textlink="">
      <xdr:nvSpPr>
        <xdr:cNvPr id="16" name="テキスト ボックス 15">
          <a:extLst>
            <a:ext uri="{FF2B5EF4-FFF2-40B4-BE49-F238E27FC236}">
              <a16:creationId xmlns:a16="http://schemas.microsoft.com/office/drawing/2014/main" id="{244DC6A1-05AD-4EED-8C99-080EC19CFBFC}"/>
            </a:ext>
          </a:extLst>
        </xdr:cNvPr>
        <xdr:cNvSpPr txBox="1"/>
      </xdr:nvSpPr>
      <xdr:spPr>
        <a:xfrm>
          <a:off x="9829800" y="9810750"/>
          <a:ext cx="409575" cy="39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⑮</a:t>
          </a:r>
        </a:p>
      </xdr:txBody>
    </xdr:sp>
    <xdr:clientData/>
  </xdr:twoCellAnchor>
  <xdr:twoCellAnchor>
    <xdr:from>
      <xdr:col>11</xdr:col>
      <xdr:colOff>0</xdr:colOff>
      <xdr:row>33</xdr:row>
      <xdr:rowOff>0</xdr:rowOff>
    </xdr:from>
    <xdr:to>
      <xdr:col>11</xdr:col>
      <xdr:colOff>409575</xdr:colOff>
      <xdr:row>34</xdr:row>
      <xdr:rowOff>78796</xdr:rowOff>
    </xdr:to>
    <xdr:sp macro="" textlink="">
      <xdr:nvSpPr>
        <xdr:cNvPr id="17" name="テキスト ボックス 16">
          <a:extLst>
            <a:ext uri="{FF2B5EF4-FFF2-40B4-BE49-F238E27FC236}">
              <a16:creationId xmlns:a16="http://schemas.microsoft.com/office/drawing/2014/main" id="{BEAF6594-48DD-42CB-8B74-1F8BF6751675}"/>
            </a:ext>
          </a:extLst>
        </xdr:cNvPr>
        <xdr:cNvSpPr txBox="1"/>
      </xdr:nvSpPr>
      <xdr:spPr>
        <a:xfrm>
          <a:off x="9829800" y="10125075"/>
          <a:ext cx="409575" cy="39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⑯</a:t>
          </a:r>
        </a:p>
      </xdr:txBody>
    </xdr:sp>
    <xdr:clientData/>
  </xdr:twoCellAnchor>
  <xdr:twoCellAnchor>
    <xdr:from>
      <xdr:col>11</xdr:col>
      <xdr:colOff>0</xdr:colOff>
      <xdr:row>34</xdr:row>
      <xdr:rowOff>0</xdr:rowOff>
    </xdr:from>
    <xdr:to>
      <xdr:col>11</xdr:col>
      <xdr:colOff>409575</xdr:colOff>
      <xdr:row>35</xdr:row>
      <xdr:rowOff>78796</xdr:rowOff>
    </xdr:to>
    <xdr:sp macro="" textlink="">
      <xdr:nvSpPr>
        <xdr:cNvPr id="18" name="テキスト ボックス 17">
          <a:extLst>
            <a:ext uri="{FF2B5EF4-FFF2-40B4-BE49-F238E27FC236}">
              <a16:creationId xmlns:a16="http://schemas.microsoft.com/office/drawing/2014/main" id="{31E5CC79-436E-4E51-B8A7-C10D6E0A3AC7}"/>
            </a:ext>
          </a:extLst>
        </xdr:cNvPr>
        <xdr:cNvSpPr txBox="1"/>
      </xdr:nvSpPr>
      <xdr:spPr>
        <a:xfrm>
          <a:off x="9829800" y="10439400"/>
          <a:ext cx="409575" cy="39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⑰</a:t>
          </a:r>
        </a:p>
      </xdr:txBody>
    </xdr:sp>
    <xdr:clientData/>
  </xdr:twoCellAnchor>
  <xdr:twoCellAnchor>
    <xdr:from>
      <xdr:col>11</xdr:col>
      <xdr:colOff>0</xdr:colOff>
      <xdr:row>35</xdr:row>
      <xdr:rowOff>0</xdr:rowOff>
    </xdr:from>
    <xdr:to>
      <xdr:col>11</xdr:col>
      <xdr:colOff>409575</xdr:colOff>
      <xdr:row>36</xdr:row>
      <xdr:rowOff>78795</xdr:rowOff>
    </xdr:to>
    <xdr:sp macro="" textlink="">
      <xdr:nvSpPr>
        <xdr:cNvPr id="19" name="テキスト ボックス 18">
          <a:extLst>
            <a:ext uri="{FF2B5EF4-FFF2-40B4-BE49-F238E27FC236}">
              <a16:creationId xmlns:a16="http://schemas.microsoft.com/office/drawing/2014/main" id="{565B58F8-214D-4574-A766-383CFFA60285}"/>
            </a:ext>
          </a:extLst>
        </xdr:cNvPr>
        <xdr:cNvSpPr txBox="1"/>
      </xdr:nvSpPr>
      <xdr:spPr>
        <a:xfrm>
          <a:off x="9829800" y="10753725"/>
          <a:ext cx="409575" cy="393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⑱</a:t>
          </a:r>
        </a:p>
      </xdr:txBody>
    </xdr:sp>
    <xdr:clientData/>
  </xdr:twoCellAnchor>
  <xdr:twoCellAnchor>
    <xdr:from>
      <xdr:col>11</xdr:col>
      <xdr:colOff>0</xdr:colOff>
      <xdr:row>37</xdr:row>
      <xdr:rowOff>0</xdr:rowOff>
    </xdr:from>
    <xdr:to>
      <xdr:col>11</xdr:col>
      <xdr:colOff>409575</xdr:colOff>
      <xdr:row>38</xdr:row>
      <xdr:rowOff>78796</xdr:rowOff>
    </xdr:to>
    <xdr:sp macro="" textlink="">
      <xdr:nvSpPr>
        <xdr:cNvPr id="20" name="テキスト ボックス 19">
          <a:extLst>
            <a:ext uri="{FF2B5EF4-FFF2-40B4-BE49-F238E27FC236}">
              <a16:creationId xmlns:a16="http://schemas.microsoft.com/office/drawing/2014/main" id="{80F27852-C076-46C9-813A-4AB278B3E249}"/>
            </a:ext>
          </a:extLst>
        </xdr:cNvPr>
        <xdr:cNvSpPr txBox="1"/>
      </xdr:nvSpPr>
      <xdr:spPr>
        <a:xfrm>
          <a:off x="9829800" y="11258550"/>
          <a:ext cx="409575" cy="39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⑲</a:t>
          </a:r>
        </a:p>
      </xdr:txBody>
    </xdr:sp>
    <xdr:clientData/>
  </xdr:twoCellAnchor>
  <xdr:twoCellAnchor>
    <xdr:from>
      <xdr:col>11</xdr:col>
      <xdr:colOff>0</xdr:colOff>
      <xdr:row>39</xdr:row>
      <xdr:rowOff>0</xdr:rowOff>
    </xdr:from>
    <xdr:to>
      <xdr:col>11</xdr:col>
      <xdr:colOff>409575</xdr:colOff>
      <xdr:row>40</xdr:row>
      <xdr:rowOff>78796</xdr:rowOff>
    </xdr:to>
    <xdr:sp macro="" textlink="">
      <xdr:nvSpPr>
        <xdr:cNvPr id="21" name="テキスト ボックス 20">
          <a:extLst>
            <a:ext uri="{FF2B5EF4-FFF2-40B4-BE49-F238E27FC236}">
              <a16:creationId xmlns:a16="http://schemas.microsoft.com/office/drawing/2014/main" id="{46521460-88BD-491A-8922-63FA5C832F6F}"/>
            </a:ext>
          </a:extLst>
        </xdr:cNvPr>
        <xdr:cNvSpPr txBox="1"/>
      </xdr:nvSpPr>
      <xdr:spPr>
        <a:xfrm>
          <a:off x="9829800" y="11763375"/>
          <a:ext cx="409575" cy="39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⑳</a:t>
          </a:r>
        </a:p>
      </xdr:txBody>
    </xdr:sp>
    <xdr:clientData/>
  </xdr:twoCellAnchor>
  <xdr:twoCellAnchor>
    <xdr:from>
      <xdr:col>9</xdr:col>
      <xdr:colOff>627530</xdr:colOff>
      <xdr:row>17</xdr:row>
      <xdr:rowOff>123264</xdr:rowOff>
    </xdr:from>
    <xdr:to>
      <xdr:col>11</xdr:col>
      <xdr:colOff>32817</xdr:colOff>
      <xdr:row>18</xdr:row>
      <xdr:rowOff>230075</xdr:rowOff>
    </xdr:to>
    <xdr:sp macro="" textlink="">
      <xdr:nvSpPr>
        <xdr:cNvPr id="22" name="テキスト ボックス 21">
          <a:extLst>
            <a:ext uri="{FF2B5EF4-FFF2-40B4-BE49-F238E27FC236}">
              <a16:creationId xmlns:a16="http://schemas.microsoft.com/office/drawing/2014/main" id="{B4B251F8-F042-44A7-BFA6-5DB40FC39633}"/>
            </a:ext>
          </a:extLst>
        </xdr:cNvPr>
        <xdr:cNvSpPr txBox="1"/>
      </xdr:nvSpPr>
      <xdr:spPr>
        <a:xfrm flipH="1">
          <a:off x="8426824" y="5210735"/>
          <a:ext cx="1332699" cy="42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rPr>
            <a:t>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C3555-0407-40E9-BA1B-08DF1F3385FB}">
  <sheetPr>
    <tabColor theme="3" tint="0.79998168889431442"/>
    <pageSetUpPr fitToPage="1"/>
  </sheetPr>
  <dimension ref="A1:K68"/>
  <sheetViews>
    <sheetView tabSelected="1" view="pageBreakPreview" zoomScale="85" zoomScaleNormal="85" zoomScaleSheetLayoutView="85" workbookViewId="0">
      <selection activeCell="B2" sqref="B2"/>
    </sheetView>
  </sheetViews>
  <sheetFormatPr defaultRowHeight="12.9"/>
  <cols>
    <col min="1" max="1" width="3.375" style="42" customWidth="1"/>
    <col min="2" max="2" width="5.625" style="42" customWidth="1"/>
    <col min="3" max="3" width="14.625" style="42" customWidth="1"/>
    <col min="4" max="4" width="15.625" style="42" customWidth="1"/>
    <col min="5" max="11" width="12.625" style="42" customWidth="1"/>
    <col min="12" max="12" width="3.625" style="42" customWidth="1"/>
    <col min="13" max="16384" width="9" style="42"/>
  </cols>
  <sheetData>
    <row r="1" spans="2:11" ht="14.95" customHeight="1" thickBot="1">
      <c r="B1" s="2" t="s">
        <v>101</v>
      </c>
      <c r="C1" s="1"/>
      <c r="D1" s="1"/>
      <c r="E1" s="1"/>
      <c r="F1" s="1"/>
      <c r="G1" s="1"/>
      <c r="H1" s="3"/>
      <c r="I1" s="1"/>
      <c r="J1" s="1"/>
      <c r="K1" s="1"/>
    </row>
    <row r="2" spans="2:11" ht="25" customHeight="1">
      <c r="B2" s="126" t="s">
        <v>148</v>
      </c>
      <c r="C2" s="127"/>
      <c r="D2" s="127"/>
      <c r="E2" s="127"/>
      <c r="F2" s="127"/>
      <c r="G2" s="127"/>
      <c r="H2" s="127"/>
      <c r="I2" s="127"/>
      <c r="J2" s="127"/>
      <c r="K2" s="128"/>
    </row>
    <row r="3" spans="2:11" ht="25" customHeight="1">
      <c r="B3" s="4"/>
      <c r="C3" s="5"/>
      <c r="D3" s="5"/>
      <c r="E3" s="5"/>
      <c r="F3" s="6"/>
      <c r="G3" s="6"/>
      <c r="H3" s="108"/>
      <c r="I3" s="108"/>
      <c r="J3" s="108"/>
      <c r="K3" s="109" t="s">
        <v>149</v>
      </c>
    </row>
    <row r="4" spans="2:11" ht="25" customHeight="1">
      <c r="B4" s="132" t="s">
        <v>11</v>
      </c>
      <c r="C4" s="133"/>
      <c r="D4" s="133"/>
      <c r="E4" s="134"/>
      <c r="F4" s="59" t="s">
        <v>141</v>
      </c>
      <c r="G4" s="92" t="s">
        <v>35</v>
      </c>
      <c r="H4" s="158"/>
      <c r="I4" s="159"/>
      <c r="J4" s="159"/>
      <c r="K4" s="160"/>
    </row>
    <row r="5" spans="2:11" ht="25" customHeight="1">
      <c r="B5" s="132" t="s">
        <v>29</v>
      </c>
      <c r="C5" s="133"/>
      <c r="D5" s="133"/>
      <c r="E5" s="134"/>
      <c r="F5" s="93"/>
      <c r="G5" s="94" t="s">
        <v>34</v>
      </c>
      <c r="H5" s="161"/>
      <c r="I5" s="162"/>
      <c r="J5" s="162"/>
      <c r="K5" s="163"/>
    </row>
    <row r="6" spans="2:11" ht="25" customHeight="1">
      <c r="B6" s="129"/>
      <c r="C6" s="130"/>
      <c r="D6" s="130"/>
      <c r="E6" s="131"/>
      <c r="F6" s="60" t="s">
        <v>139</v>
      </c>
      <c r="G6" s="98" t="s">
        <v>33</v>
      </c>
      <c r="H6" s="167"/>
      <c r="I6" s="168"/>
      <c r="J6" s="168"/>
      <c r="K6" s="169"/>
    </row>
    <row r="7" spans="2:11" ht="25" customHeight="1">
      <c r="B7" s="7"/>
      <c r="C7" s="8"/>
      <c r="D7" s="8"/>
      <c r="E7" s="9"/>
      <c r="F7" s="93"/>
      <c r="G7" s="98" t="s">
        <v>1</v>
      </c>
      <c r="H7" s="167"/>
      <c r="I7" s="168"/>
      <c r="J7" s="168"/>
      <c r="K7" s="169"/>
    </row>
    <row r="8" spans="2:11" ht="25" customHeight="1">
      <c r="B8" s="10"/>
      <c r="C8" s="11"/>
      <c r="D8" s="11"/>
      <c r="E8" s="12"/>
      <c r="F8" s="95"/>
      <c r="G8" s="98" t="s">
        <v>32</v>
      </c>
      <c r="H8" s="164"/>
      <c r="I8" s="165"/>
      <c r="J8" s="165"/>
      <c r="K8" s="166"/>
    </row>
    <row r="9" spans="2:11" ht="25" customHeight="1">
      <c r="B9" s="10"/>
      <c r="C9" s="11"/>
      <c r="D9" s="11"/>
      <c r="E9" s="12"/>
      <c r="F9" s="59"/>
      <c r="G9" s="98" t="s">
        <v>2</v>
      </c>
      <c r="H9" s="167"/>
      <c r="I9" s="168"/>
      <c r="J9" s="168"/>
      <c r="K9" s="169"/>
    </row>
    <row r="10" spans="2:11" ht="25" customHeight="1">
      <c r="B10" s="143"/>
      <c r="C10" s="144"/>
      <c r="D10" s="144"/>
      <c r="E10" s="83"/>
      <c r="F10" s="60" t="s">
        <v>140</v>
      </c>
      <c r="G10" s="98" t="s">
        <v>31</v>
      </c>
      <c r="H10" s="167"/>
      <c r="I10" s="168"/>
      <c r="J10" s="168"/>
      <c r="K10" s="169"/>
    </row>
    <row r="11" spans="2:11" ht="25" customHeight="1">
      <c r="B11" s="145"/>
      <c r="C11" s="144"/>
      <c r="D11" s="144"/>
      <c r="E11" s="83"/>
      <c r="F11" s="95"/>
      <c r="G11" s="98" t="s">
        <v>32</v>
      </c>
      <c r="H11" s="170"/>
      <c r="I11" s="171"/>
      <c r="J11" s="171"/>
      <c r="K11" s="169"/>
    </row>
    <row r="12" spans="2:11" ht="14.95" customHeight="1">
      <c r="B12" s="13"/>
      <c r="C12" s="14"/>
      <c r="D12" s="14"/>
      <c r="E12" s="14"/>
      <c r="F12" s="30"/>
      <c r="G12" s="14"/>
      <c r="H12" s="14"/>
      <c r="I12" s="14"/>
      <c r="J12" s="14"/>
      <c r="K12" s="31"/>
    </row>
    <row r="13" spans="2:11" ht="25" customHeight="1">
      <c r="B13" s="15"/>
      <c r="C13" s="16"/>
      <c r="D13" s="16"/>
      <c r="E13" s="16"/>
      <c r="F13" s="135" t="s">
        <v>143</v>
      </c>
      <c r="G13" s="158"/>
      <c r="H13" s="159"/>
      <c r="I13" s="159"/>
      <c r="J13" s="159"/>
      <c r="K13" s="160"/>
    </row>
    <row r="14" spans="2:11" ht="25" customHeight="1">
      <c r="B14" s="15"/>
      <c r="C14" s="16"/>
      <c r="D14" s="16"/>
      <c r="E14" s="16"/>
      <c r="F14" s="136" t="s">
        <v>142</v>
      </c>
      <c r="G14" s="161"/>
      <c r="H14" s="162"/>
      <c r="I14" s="162"/>
      <c r="J14" s="162"/>
      <c r="K14" s="163"/>
    </row>
    <row r="15" spans="2:11" s="43" customFormat="1" ht="25" customHeight="1">
      <c r="B15" s="72" t="s">
        <v>102</v>
      </c>
      <c r="C15" s="73"/>
      <c r="D15" s="73"/>
      <c r="E15" s="73"/>
      <c r="F15" s="73"/>
      <c r="G15" s="73"/>
      <c r="H15" s="73"/>
      <c r="I15" s="73"/>
      <c r="J15" s="73"/>
      <c r="K15" s="74"/>
    </row>
    <row r="16" spans="2:11" s="44" customFormat="1" ht="25" customHeight="1" thickBot="1">
      <c r="B16" s="75" t="s">
        <v>103</v>
      </c>
      <c r="C16" s="61"/>
      <c r="D16" s="61"/>
      <c r="E16" s="61"/>
      <c r="F16" s="61"/>
      <c r="G16" s="61"/>
      <c r="H16" s="61"/>
      <c r="I16" s="61"/>
      <c r="J16" s="61"/>
      <c r="K16" s="62"/>
    </row>
    <row r="17" spans="2:11" ht="25" customHeight="1" thickTop="1" thickBot="1">
      <c r="B17" s="96" t="s">
        <v>14</v>
      </c>
      <c r="C17" s="97"/>
      <c r="D17" s="97"/>
      <c r="E17" s="97"/>
      <c r="F17" s="97"/>
      <c r="G17" s="97"/>
      <c r="H17" s="97"/>
      <c r="I17" s="97"/>
      <c r="J17" s="97"/>
      <c r="K17" s="110" t="s">
        <v>13</v>
      </c>
    </row>
    <row r="18" spans="2:11" ht="25" customHeight="1">
      <c r="B18" s="172"/>
      <c r="C18" s="173"/>
      <c r="D18" s="70" t="s">
        <v>0</v>
      </c>
      <c r="E18" s="120" t="s">
        <v>17</v>
      </c>
      <c r="F18" s="121"/>
      <c r="G18" s="121"/>
      <c r="H18" s="121"/>
      <c r="I18" s="121"/>
      <c r="J18" s="41" t="s">
        <v>5</v>
      </c>
      <c r="K18" s="111" t="s">
        <v>16</v>
      </c>
    </row>
    <row r="19" spans="2:11" ht="25" customHeight="1" thickBot="1">
      <c r="B19" s="174"/>
      <c r="C19" s="175"/>
      <c r="D19" s="71"/>
      <c r="E19" s="63" t="s">
        <v>6</v>
      </c>
      <c r="F19" s="63" t="s">
        <v>7</v>
      </c>
      <c r="G19" s="100" t="s">
        <v>8</v>
      </c>
      <c r="H19" s="100" t="s">
        <v>9</v>
      </c>
      <c r="I19" s="100" t="s">
        <v>10</v>
      </c>
      <c r="J19" s="49">
        <v>30</v>
      </c>
      <c r="K19" s="112"/>
    </row>
    <row r="20" spans="2:11" ht="25" customHeight="1">
      <c r="B20" s="176" t="s">
        <v>26</v>
      </c>
      <c r="C20" s="17" t="s">
        <v>20</v>
      </c>
      <c r="D20" s="64">
        <f>I20+J20</f>
        <v>0</v>
      </c>
      <c r="E20" s="84"/>
      <c r="F20" s="84"/>
      <c r="G20" s="84"/>
      <c r="H20" s="84"/>
      <c r="I20" s="101">
        <f>SUM(E20:H20)</f>
        <v>0</v>
      </c>
      <c r="J20" s="50"/>
      <c r="K20" s="113"/>
    </row>
    <row r="21" spans="2:11" ht="25" customHeight="1">
      <c r="B21" s="177"/>
      <c r="C21" s="18" t="s">
        <v>15</v>
      </c>
      <c r="D21" s="64">
        <f>I21+J21</f>
        <v>0</v>
      </c>
      <c r="E21" s="84"/>
      <c r="F21" s="84"/>
      <c r="G21" s="84"/>
      <c r="H21" s="84"/>
      <c r="I21" s="101">
        <f>SUM(E21:H21)</f>
        <v>0</v>
      </c>
      <c r="J21" s="51"/>
      <c r="K21" s="114"/>
    </row>
    <row r="22" spans="2:11" ht="25" customHeight="1" thickBot="1">
      <c r="B22" s="177"/>
      <c r="C22" s="19" t="s">
        <v>30</v>
      </c>
      <c r="D22" s="66">
        <f>I22</f>
        <v>0</v>
      </c>
      <c r="E22" s="85"/>
      <c r="F22" s="85"/>
      <c r="G22" s="85"/>
      <c r="H22" s="85"/>
      <c r="I22" s="102">
        <f>SUM(E22:H22)</f>
        <v>0</v>
      </c>
      <c r="J22" s="32"/>
      <c r="K22" s="115"/>
    </row>
    <row r="23" spans="2:11" ht="25" customHeight="1" thickBot="1">
      <c r="B23" s="177"/>
      <c r="C23" s="20" t="s">
        <v>85</v>
      </c>
      <c r="D23" s="65">
        <f>I23+J23</f>
        <v>0</v>
      </c>
      <c r="E23" s="86">
        <f>E20-E21+E22</f>
        <v>0</v>
      </c>
      <c r="F23" s="86">
        <f>F20-F21+F22</f>
        <v>0</v>
      </c>
      <c r="G23" s="86">
        <f>G20-G21+G22</f>
        <v>0</v>
      </c>
      <c r="H23" s="86">
        <f>H20-H21+H22</f>
        <v>0</v>
      </c>
      <c r="I23" s="86">
        <f>SUM(E23:H23)</f>
        <v>0</v>
      </c>
      <c r="J23" s="21">
        <f>J20-J21</f>
        <v>0</v>
      </c>
      <c r="K23" s="116"/>
    </row>
    <row r="24" spans="2:11" ht="25" customHeight="1">
      <c r="B24" s="177"/>
      <c r="C24" s="18" t="s">
        <v>22</v>
      </c>
      <c r="D24" s="67">
        <f>I24+J24</f>
        <v>0</v>
      </c>
      <c r="E24" s="87"/>
      <c r="F24" s="87"/>
      <c r="G24" s="87"/>
      <c r="H24" s="87"/>
      <c r="I24" s="90">
        <f>+I20</f>
        <v>0</v>
      </c>
      <c r="J24" s="52">
        <f>+J20</f>
        <v>0</v>
      </c>
      <c r="K24" s="117"/>
    </row>
    <row r="25" spans="2:11" ht="25" customHeight="1">
      <c r="B25" s="177"/>
      <c r="C25" s="18" t="s">
        <v>4</v>
      </c>
      <c r="D25" s="67">
        <f>I25+J25</f>
        <v>0</v>
      </c>
      <c r="E25" s="87"/>
      <c r="F25" s="87"/>
      <c r="G25" s="87"/>
      <c r="H25" s="87"/>
      <c r="I25" s="84"/>
      <c r="J25" s="52"/>
      <c r="K25" s="117"/>
    </row>
    <row r="26" spans="2:11" ht="25" customHeight="1" thickBot="1">
      <c r="B26" s="177"/>
      <c r="C26" s="22" t="s">
        <v>86</v>
      </c>
      <c r="D26" s="68">
        <f>I26+J26</f>
        <v>0</v>
      </c>
      <c r="E26" s="88"/>
      <c r="F26" s="88"/>
      <c r="G26" s="88"/>
      <c r="H26" s="88"/>
      <c r="I26" s="103"/>
      <c r="J26" s="53"/>
      <c r="K26" s="118"/>
    </row>
    <row r="27" spans="2:11" ht="25" customHeight="1" thickBot="1">
      <c r="B27" s="178"/>
      <c r="C27" s="23" t="s">
        <v>87</v>
      </c>
      <c r="D27" s="65">
        <f>I27+J27</f>
        <v>0</v>
      </c>
      <c r="E27" s="89"/>
      <c r="F27" s="99"/>
      <c r="G27" s="99"/>
      <c r="H27" s="99"/>
      <c r="I27" s="86">
        <f>I24-I21+I22-I25-I26</f>
        <v>0</v>
      </c>
      <c r="J27" s="21">
        <f>J24-J21-J25-J26</f>
        <v>0</v>
      </c>
      <c r="K27" s="116"/>
    </row>
    <row r="28" spans="2:11" s="45" customFormat="1" ht="25" customHeight="1" thickBot="1">
      <c r="B28" s="76" t="s">
        <v>28</v>
      </c>
      <c r="C28" s="69"/>
      <c r="D28" s="77"/>
      <c r="E28" s="77"/>
      <c r="F28" s="77"/>
      <c r="G28" s="77"/>
      <c r="H28" s="77"/>
      <c r="I28" s="77"/>
      <c r="J28" s="69"/>
      <c r="K28" s="104"/>
    </row>
    <row r="29" spans="2:11" ht="25" customHeight="1">
      <c r="B29" s="176" t="s">
        <v>27</v>
      </c>
      <c r="C29" s="17" t="s">
        <v>21</v>
      </c>
      <c r="D29" s="78">
        <f>I29+J29</f>
        <v>0</v>
      </c>
      <c r="E29" s="90"/>
      <c r="F29" s="84"/>
      <c r="G29" s="84"/>
      <c r="H29" s="84"/>
      <c r="I29" s="101">
        <f>SUM(E29:H29)</f>
        <v>0</v>
      </c>
      <c r="J29" s="54"/>
      <c r="K29" s="113"/>
    </row>
    <row r="30" spans="2:11" ht="25" customHeight="1">
      <c r="B30" s="177"/>
      <c r="C30" s="24" t="s">
        <v>12</v>
      </c>
      <c r="D30" s="79">
        <f>I30+J30</f>
        <v>0</v>
      </c>
      <c r="E30" s="84"/>
      <c r="F30" s="84"/>
      <c r="G30" s="84"/>
      <c r="H30" s="84"/>
      <c r="I30" s="101">
        <f>SUM(E30:H30)</f>
        <v>0</v>
      </c>
      <c r="J30" s="55"/>
      <c r="K30" s="114"/>
    </row>
    <row r="31" spans="2:11" ht="25" customHeight="1">
      <c r="B31" s="177"/>
      <c r="C31" s="25" t="s">
        <v>36</v>
      </c>
      <c r="D31" s="79">
        <f>I31</f>
        <v>0</v>
      </c>
      <c r="E31" s="84"/>
      <c r="F31" s="84"/>
      <c r="G31" s="84"/>
      <c r="H31" s="84"/>
      <c r="I31" s="101">
        <f>SUM(E31:H31)</f>
        <v>0</v>
      </c>
      <c r="J31" s="32"/>
      <c r="K31" s="117"/>
    </row>
    <row r="32" spans="2:11" ht="25" customHeight="1" thickBot="1">
      <c r="B32" s="177"/>
      <c r="C32" s="22" t="s">
        <v>18</v>
      </c>
      <c r="D32" s="80">
        <f>I32+J32+K32</f>
        <v>0</v>
      </c>
      <c r="E32" s="85"/>
      <c r="F32" s="85"/>
      <c r="G32" s="85"/>
      <c r="H32" s="85"/>
      <c r="I32" s="102">
        <f>SUM(E32:H32)</f>
        <v>0</v>
      </c>
      <c r="J32" s="56"/>
      <c r="K32" s="115"/>
    </row>
    <row r="33" spans="1:11" ht="25" customHeight="1" thickBot="1">
      <c r="B33" s="177"/>
      <c r="C33" s="20" t="s">
        <v>88</v>
      </c>
      <c r="D33" s="81">
        <f>I33+J33</f>
        <v>0</v>
      </c>
      <c r="E33" s="81">
        <f>E29-E30+E31-E32</f>
        <v>0</v>
      </c>
      <c r="F33" s="81">
        <f>F29-F30+F31-F32</f>
        <v>0</v>
      </c>
      <c r="G33" s="81">
        <f>G29-G30+G31-G32</f>
        <v>0</v>
      </c>
      <c r="H33" s="81">
        <f>H29-H30+H31-H32</f>
        <v>0</v>
      </c>
      <c r="I33" s="81">
        <f>SUM(E33:H33)</f>
        <v>0</v>
      </c>
      <c r="J33" s="21">
        <f>J29-J30-J32</f>
        <v>0</v>
      </c>
      <c r="K33" s="116"/>
    </row>
    <row r="34" spans="1:11" ht="25" customHeight="1">
      <c r="B34" s="177"/>
      <c r="C34" s="18" t="s">
        <v>23</v>
      </c>
      <c r="D34" s="80">
        <f>I34+J34</f>
        <v>0</v>
      </c>
      <c r="E34" s="88"/>
      <c r="F34" s="88"/>
      <c r="G34" s="88"/>
      <c r="H34" s="88"/>
      <c r="I34" s="90">
        <f>+I29</f>
        <v>0</v>
      </c>
      <c r="J34" s="56">
        <f>+J29</f>
        <v>0</v>
      </c>
      <c r="K34" s="115"/>
    </row>
    <row r="35" spans="1:11" ht="25" customHeight="1" thickBot="1">
      <c r="B35" s="177"/>
      <c r="C35" s="22" t="s">
        <v>19</v>
      </c>
      <c r="D35" s="80">
        <f>I35+J35</f>
        <v>0</v>
      </c>
      <c r="E35" s="88"/>
      <c r="F35" s="88"/>
      <c r="G35" s="88"/>
      <c r="H35" s="88"/>
      <c r="I35" s="85"/>
      <c r="J35" s="56"/>
      <c r="K35" s="115"/>
    </row>
    <row r="36" spans="1:11" ht="25" customHeight="1" thickBot="1">
      <c r="B36" s="179"/>
      <c r="C36" s="20" t="s">
        <v>89</v>
      </c>
      <c r="D36" s="81">
        <f>I36+J36</f>
        <v>0</v>
      </c>
      <c r="E36" s="89"/>
      <c r="F36" s="99"/>
      <c r="G36" s="99"/>
      <c r="H36" s="99"/>
      <c r="I36" s="81">
        <f>I34-I30+I31-I32-I35</f>
        <v>0</v>
      </c>
      <c r="J36" s="26">
        <f>J34-J30-J32-J35</f>
        <v>0</v>
      </c>
      <c r="K36" s="116"/>
    </row>
    <row r="37" spans="1:11" ht="14.95" customHeight="1" thickBot="1">
      <c r="B37" s="27"/>
      <c r="C37" s="16"/>
      <c r="D37" s="28"/>
      <c r="E37" s="91"/>
      <c r="F37" s="91"/>
      <c r="G37" s="91"/>
      <c r="H37" s="91"/>
      <c r="I37" s="91"/>
      <c r="J37" s="28"/>
      <c r="K37" s="105"/>
    </row>
    <row r="38" spans="1:11" ht="25" customHeight="1" thickBot="1">
      <c r="B38" s="186" t="s">
        <v>90</v>
      </c>
      <c r="C38" s="187"/>
      <c r="D38" s="81">
        <f>I38+J38</f>
        <v>0</v>
      </c>
      <c r="E38" s="86">
        <f>E21-E22+E32</f>
        <v>0</v>
      </c>
      <c r="F38" s="86">
        <f>F21-F22+F32</f>
        <v>0</v>
      </c>
      <c r="G38" s="86">
        <f>G21-G22+G32</f>
        <v>0</v>
      </c>
      <c r="H38" s="86">
        <f>H21-H22+H32</f>
        <v>0</v>
      </c>
      <c r="I38" s="86">
        <f>SUM(E38:H38)</f>
        <v>0</v>
      </c>
      <c r="J38" s="21">
        <f>J21+J32</f>
        <v>0</v>
      </c>
      <c r="K38" s="116"/>
    </row>
    <row r="39" spans="1:11" s="43" customFormat="1" ht="14.95" customHeight="1" thickBot="1">
      <c r="B39" s="27"/>
      <c r="C39" s="16"/>
      <c r="D39" s="28"/>
      <c r="E39" s="28"/>
      <c r="F39" s="28"/>
      <c r="G39" s="28"/>
      <c r="H39" s="28"/>
      <c r="I39" s="28"/>
      <c r="J39" s="28"/>
      <c r="K39" s="29"/>
    </row>
    <row r="40" spans="1:11" ht="24.8" customHeight="1">
      <c r="B40" s="180" t="s">
        <v>3</v>
      </c>
      <c r="C40" s="181"/>
      <c r="D40" s="146" t="s">
        <v>144</v>
      </c>
      <c r="E40" s="122"/>
      <c r="F40" s="139"/>
      <c r="G40" s="122"/>
      <c r="H40" s="122"/>
      <c r="I40" s="123"/>
      <c r="J40" s="124" t="s">
        <v>62</v>
      </c>
      <c r="K40" s="125"/>
    </row>
    <row r="41" spans="1:11" ht="24.8" customHeight="1">
      <c r="B41" s="182"/>
      <c r="C41" s="183"/>
      <c r="D41" s="188"/>
      <c r="E41" s="189"/>
      <c r="F41" s="189"/>
      <c r="G41" s="189"/>
      <c r="H41" s="189"/>
      <c r="I41" s="190"/>
      <c r="J41" s="137"/>
      <c r="K41" s="119"/>
    </row>
    <row r="42" spans="1:11" ht="24.8" customHeight="1" thickBot="1">
      <c r="B42" s="184"/>
      <c r="C42" s="185"/>
      <c r="D42" s="191"/>
      <c r="E42" s="192"/>
      <c r="F42" s="192"/>
      <c r="G42" s="192"/>
      <c r="H42" s="192"/>
      <c r="I42" s="193"/>
      <c r="J42" s="138"/>
      <c r="K42" s="107"/>
    </row>
    <row r="43" spans="1:11" s="44" customFormat="1" ht="14.3" customHeight="1">
      <c r="B43" s="140"/>
      <c r="C43" s="140"/>
      <c r="D43" s="141"/>
      <c r="E43" s="141"/>
      <c r="F43" s="141"/>
      <c r="G43" s="141"/>
      <c r="H43" s="141"/>
      <c r="I43" s="141"/>
      <c r="J43" s="141"/>
      <c r="K43" s="140"/>
    </row>
    <row r="44" spans="1:11" ht="24.8" customHeight="1">
      <c r="A44" s="44"/>
      <c r="B44" s="82" t="s">
        <v>104</v>
      </c>
      <c r="C44" s="82"/>
      <c r="D44" s="82"/>
      <c r="E44" s="82"/>
      <c r="F44" s="82"/>
      <c r="G44" s="82"/>
      <c r="H44" s="82"/>
      <c r="I44" s="82"/>
      <c r="J44" s="82"/>
      <c r="K44" s="82"/>
    </row>
    <row r="45" spans="1:11" ht="24.8" customHeight="1">
      <c r="A45" s="44"/>
      <c r="B45" s="142" t="str">
        <f>IF(OR(ABS(E23)&gt;MAX(I20/2,5000000),ABS(F23)&gt;MAX(I20/2,5000000),ABS(G23)&gt;MAX(I20/2,5000000),ABS(H23)&gt;MAX(I20/2,5000000)),"※【当年度】費目間流用について要確認（ＪＳＴが承認済み、または、制限額を超える流用を行わず返還もしくは繰越となる場合は不要）","")</f>
        <v/>
      </c>
      <c r="C45" s="142"/>
      <c r="D45" s="142"/>
      <c r="E45" s="142"/>
      <c r="F45" s="142"/>
      <c r="G45" s="142" t="str">
        <f>IF(OR(ABS(E33)&gt;MAX(I29/2,5000000),ABS(F33)&gt;MAX(I29/2,5000000),ABS(G33)&gt;MAX(I29/2,5000000),ABS(H33)&gt;MAX(I29/2,5000000)),"※【前年度】費目間流用について要確認（ＪＳＴが承認済み、または、制限額を超える流用を行わず返還となる場合は不要）","")</f>
        <v/>
      </c>
      <c r="H45" s="142"/>
      <c r="I45" s="142"/>
      <c r="J45" s="142"/>
      <c r="K45" s="106" t="s">
        <v>147</v>
      </c>
    </row>
    <row r="46" spans="1:11" ht="25" customHeight="1">
      <c r="A46" s="44"/>
      <c r="B46" s="46"/>
      <c r="C46" s="46"/>
      <c r="D46" s="46"/>
      <c r="E46" s="46"/>
      <c r="F46" s="46"/>
      <c r="G46" s="46"/>
      <c r="H46" s="46"/>
      <c r="I46" s="46"/>
      <c r="J46" s="46"/>
      <c r="K46" s="46"/>
    </row>
    <row r="47" spans="1:11" hidden="1">
      <c r="A47" s="44"/>
      <c r="B47" s="42" t="s">
        <v>63</v>
      </c>
    </row>
    <row r="48" spans="1:11" hidden="1">
      <c r="B48" s="42" t="s">
        <v>64</v>
      </c>
      <c r="C48" s="47"/>
      <c r="D48" s="48"/>
      <c r="E48" s="48"/>
      <c r="F48" s="48"/>
      <c r="G48" s="48"/>
    </row>
    <row r="49" spans="2:2" hidden="1">
      <c r="B49" s="42" t="s">
        <v>65</v>
      </c>
    </row>
    <row r="50" spans="2:2" hidden="1">
      <c r="B50" s="42" t="s">
        <v>66</v>
      </c>
    </row>
    <row r="51" spans="2:2" hidden="1">
      <c r="B51" s="42" t="s">
        <v>67</v>
      </c>
    </row>
    <row r="52" spans="2:2" hidden="1">
      <c r="B52" s="42" t="s">
        <v>68</v>
      </c>
    </row>
    <row r="53" spans="2:2" hidden="1">
      <c r="B53" s="42" t="s">
        <v>69</v>
      </c>
    </row>
    <row r="54" spans="2:2" hidden="1">
      <c r="B54" s="42" t="s">
        <v>70</v>
      </c>
    </row>
    <row r="55" spans="2:2" hidden="1">
      <c r="B55" s="42" t="s">
        <v>71</v>
      </c>
    </row>
    <row r="56" spans="2:2" hidden="1">
      <c r="B56" s="42" t="s">
        <v>72</v>
      </c>
    </row>
    <row r="57" spans="2:2" hidden="1">
      <c r="B57" s="42" t="s">
        <v>73</v>
      </c>
    </row>
    <row r="58" spans="2:2" hidden="1">
      <c r="B58" s="42" t="s">
        <v>74</v>
      </c>
    </row>
    <row r="59" spans="2:2" hidden="1">
      <c r="B59" s="42" t="s">
        <v>75</v>
      </c>
    </row>
    <row r="60" spans="2:2" hidden="1">
      <c r="B60" s="42" t="s">
        <v>76</v>
      </c>
    </row>
    <row r="61" spans="2:2" hidden="1">
      <c r="B61" s="42" t="s">
        <v>77</v>
      </c>
    </row>
    <row r="62" spans="2:2" hidden="1">
      <c r="B62" s="42" t="s">
        <v>78</v>
      </c>
    </row>
    <row r="63" spans="2:2" hidden="1">
      <c r="B63" s="42" t="s">
        <v>79</v>
      </c>
    </row>
    <row r="64" spans="2:2" hidden="1">
      <c r="B64" s="42" t="s">
        <v>80</v>
      </c>
    </row>
    <row r="65" spans="2:2" hidden="1">
      <c r="B65" s="42" t="s">
        <v>81</v>
      </c>
    </row>
    <row r="66" spans="2:2" hidden="1">
      <c r="B66" s="42" t="s">
        <v>82</v>
      </c>
    </row>
    <row r="67" spans="2:2" hidden="1">
      <c r="B67" s="42" t="s">
        <v>83</v>
      </c>
    </row>
    <row r="68" spans="2:2" hidden="1">
      <c r="B68" s="42" t="s">
        <v>84</v>
      </c>
    </row>
  </sheetData>
  <sheetProtection formatCells="0" formatColumns="0" formatRows="0"/>
  <mergeCells count="15">
    <mergeCell ref="B20:B27"/>
    <mergeCell ref="B29:B36"/>
    <mergeCell ref="B40:C42"/>
    <mergeCell ref="B38:C38"/>
    <mergeCell ref="D41:I42"/>
    <mergeCell ref="H11:K11"/>
    <mergeCell ref="H6:K6"/>
    <mergeCell ref="H7:K7"/>
    <mergeCell ref="B18:C19"/>
    <mergeCell ref="G13:K14"/>
    <mergeCell ref="H4:K4"/>
    <mergeCell ref="H5:K5"/>
    <mergeCell ref="H8:K8"/>
    <mergeCell ref="H9:K9"/>
    <mergeCell ref="H10:K10"/>
  </mergeCells>
  <phoneticPr fontId="1"/>
  <conditionalFormatting sqref="J21">
    <cfRule type="containsText" dxfId="1" priority="1" operator="containsText" text=".">
      <formula>NOT(ISERROR(SEARCH(".",J21)))</formula>
    </cfRule>
  </conditionalFormatting>
  <dataValidations count="8">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開発契約書別紙「当事業年度における委託研究開発費の内訳」に記載された間接経費率を、0から30の間の整数で入力してください。なお、間接経費の額は直接入力してください。" sqref="J19" xr:uid="{E337D6DE-0E7D-407A-875F-54025975B6C5}">
      <formula1>0</formula1>
      <formula2>30</formula2>
    </dataValidation>
    <dataValidation type="custom" imeMode="off" allowBlank="1" showInputMessage="1" showErrorMessage="1" errorTitle="入力規則" error="小数点が含まれています。_x000a_" sqref="J20 J29 J24:J26 J34:J35" xr:uid="{B8046F34-21B0-439A-9B69-9D487D61DDD8}">
      <formula1>MOD(J20,1)=0</formula1>
    </dataValidation>
    <dataValidation type="custom" allowBlank="1" showInputMessage="1" showErrorMessage="1" errorTitle="入力規則" error="小数点が含まれています。" sqref="I24:I26 I34:I35 E20:H22 E29:H32" xr:uid="{C2B1141B-FBB5-48E7-A8EA-36C22616507F}">
      <formula1>MOD(E20,1)=0</formula1>
    </dataValidation>
    <dataValidation type="custom" errorStyle="warning" operator="lessThanOrEqual" allowBlank="1" showInputMessage="1" showErrorMessage="1" errorTitle="入力ミス" error="小数点付きの金額が入力されています。" sqref="K32 K29:K30" xr:uid="{542D326D-A6E3-4481-83BE-0DBC93F2FDF8}">
      <formula1>MOD(K29,1)=0</formula1>
    </dataValidation>
    <dataValidation imeMode="off" allowBlank="1" showInputMessage="1" errorTitle="入力規則" error="半角数字で入力してください。_x000a_" sqref="I29:I32 K33:K36 F34:H35 K38 K31 K20:K27 I20:I22 F24:H26 F39:K39 F37:K37" xr:uid="{F01C037E-E395-4796-9B55-F36BB165FFA9}"/>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J21" xr:uid="{080E273B-F9AD-4C7A-9D02-6CB2958A3779}">
      <formula1>AND(MOD(J21,1)=0,J21&lt;=MIN(J20,ROUNDDOWN((I21-I22)*0.3,0)))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J30" xr:uid="{4CC24337-0AB5-4B8A-ABED-B38D55ED4588}">
      <formula1>AND(MOD(J30,1)=0,J30+J32&lt;=MIN(J29,ROUNDDOWN((I30-I31+I32)*0.3,0)))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J32" xr:uid="{A6345E6B-E638-4ECF-96D9-5350E3BA4598}">
      <formula1>AND(MOD(J32,1)=0,J30+J32&lt;=MIN(J29,ROUNDDOWN((I30-I31+I32)*0.3,0)))</formula1>
    </dataValidation>
  </dataValidations>
  <printOptions horizontalCentered="1"/>
  <pageMargins left="0.39370078740157483" right="0.39370078740157483" top="0.55118110236220474" bottom="0.19685039370078741" header="0.27559055118110237" footer="0.31496062992125984"/>
  <pageSetup paperSize="9" scale="77"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53411-3AA8-4864-99D7-1C138E772331}">
  <sheetPr>
    <tabColor theme="3" tint="0.79998168889431442"/>
    <pageSetUpPr fitToPage="1"/>
  </sheetPr>
  <dimension ref="A1:N68"/>
  <sheetViews>
    <sheetView view="pageBreakPreview" zoomScale="85" zoomScaleNormal="85" zoomScaleSheetLayoutView="85" workbookViewId="0">
      <selection activeCell="B3" sqref="B3"/>
    </sheetView>
  </sheetViews>
  <sheetFormatPr defaultRowHeight="12.9"/>
  <cols>
    <col min="1" max="1" width="3.375" style="42" customWidth="1"/>
    <col min="2" max="2" width="5.625" style="42" customWidth="1"/>
    <col min="3" max="3" width="14.625" style="42" customWidth="1"/>
    <col min="4" max="4" width="15.625" style="42" customWidth="1"/>
    <col min="5" max="11" width="12.625" style="42" customWidth="1"/>
    <col min="12" max="12" width="5.375" style="42" customWidth="1"/>
    <col min="13" max="16384" width="9" style="42"/>
  </cols>
  <sheetData>
    <row r="1" spans="2:14" ht="14.95" customHeight="1" thickBot="1">
      <c r="B1" s="2" t="s">
        <v>101</v>
      </c>
      <c r="C1" s="1"/>
      <c r="D1" s="1"/>
      <c r="E1" s="1"/>
      <c r="F1" s="1"/>
      <c r="G1" s="1"/>
      <c r="H1" s="3"/>
      <c r="I1" s="1"/>
      <c r="J1" s="1"/>
      <c r="K1" s="1"/>
    </row>
    <row r="2" spans="2:14" ht="25" customHeight="1">
      <c r="B2" s="126" t="s">
        <v>148</v>
      </c>
      <c r="C2" s="127"/>
      <c r="D2" s="127"/>
      <c r="E2" s="127"/>
      <c r="F2" s="127"/>
      <c r="G2" s="127"/>
      <c r="H2" s="127"/>
      <c r="I2" s="127"/>
      <c r="J2" s="127"/>
      <c r="K2" s="128"/>
    </row>
    <row r="3" spans="2:14" ht="25" customHeight="1">
      <c r="B3" s="4"/>
      <c r="C3" s="5"/>
      <c r="D3" s="5"/>
      <c r="E3" s="5"/>
      <c r="F3" s="6"/>
      <c r="G3" s="6"/>
      <c r="H3" s="108"/>
      <c r="I3" s="108"/>
      <c r="J3" s="108"/>
      <c r="K3" s="109" t="s">
        <v>149</v>
      </c>
    </row>
    <row r="4" spans="2:14" ht="25" customHeight="1">
      <c r="B4" s="132" t="s">
        <v>11</v>
      </c>
      <c r="C4" s="133"/>
      <c r="D4" s="133"/>
      <c r="E4" s="134"/>
      <c r="F4" s="157" t="s">
        <v>141</v>
      </c>
      <c r="G4" s="92" t="s">
        <v>35</v>
      </c>
      <c r="H4" s="158" t="s">
        <v>132</v>
      </c>
      <c r="I4" s="159"/>
      <c r="J4" s="159"/>
      <c r="K4" s="160"/>
      <c r="M4" s="57"/>
      <c r="N4" s="58" t="s">
        <v>131</v>
      </c>
    </row>
    <row r="5" spans="2:14" ht="25" customHeight="1">
      <c r="B5" s="132" t="s">
        <v>29</v>
      </c>
      <c r="C5" s="133"/>
      <c r="D5" s="133"/>
      <c r="E5" s="134"/>
      <c r="F5" s="93"/>
      <c r="G5" s="94" t="s">
        <v>34</v>
      </c>
      <c r="H5" s="161"/>
      <c r="I5" s="162"/>
      <c r="J5" s="162"/>
      <c r="K5" s="163"/>
    </row>
    <row r="6" spans="2:14" ht="25" customHeight="1">
      <c r="B6" s="129"/>
      <c r="C6" s="130"/>
      <c r="D6" s="130"/>
      <c r="E6" s="131"/>
      <c r="F6" s="147" t="s">
        <v>139</v>
      </c>
      <c r="G6" s="98" t="s">
        <v>33</v>
      </c>
      <c r="H6" s="167" t="s">
        <v>133</v>
      </c>
      <c r="I6" s="168"/>
      <c r="J6" s="168"/>
      <c r="K6" s="169"/>
    </row>
    <row r="7" spans="2:14" ht="25" customHeight="1">
      <c r="B7" s="7"/>
      <c r="C7" s="8"/>
      <c r="D7" s="8"/>
      <c r="E7" s="9"/>
      <c r="F7" s="93"/>
      <c r="G7" s="98" t="s">
        <v>1</v>
      </c>
      <c r="H7" s="167" t="s">
        <v>134</v>
      </c>
      <c r="I7" s="168"/>
      <c r="J7" s="168"/>
      <c r="K7" s="169"/>
    </row>
    <row r="8" spans="2:14" ht="25" customHeight="1">
      <c r="B8" s="10"/>
      <c r="C8" s="11"/>
      <c r="D8" s="11"/>
      <c r="E8" s="12"/>
      <c r="F8" s="95"/>
      <c r="G8" s="98" t="s">
        <v>32</v>
      </c>
      <c r="H8" s="164" t="s">
        <v>135</v>
      </c>
      <c r="I8" s="165"/>
      <c r="J8" s="165"/>
      <c r="K8" s="166"/>
    </row>
    <row r="9" spans="2:14" ht="25" customHeight="1">
      <c r="B9" s="10"/>
      <c r="C9" s="11"/>
      <c r="D9" s="11"/>
      <c r="E9" s="12"/>
      <c r="F9" s="157"/>
      <c r="G9" s="98" t="s">
        <v>2</v>
      </c>
      <c r="H9" s="167" t="s">
        <v>134</v>
      </c>
      <c r="I9" s="168"/>
      <c r="J9" s="168"/>
      <c r="K9" s="169"/>
    </row>
    <row r="10" spans="2:14" ht="25" customHeight="1">
      <c r="B10" s="143"/>
      <c r="C10" s="144"/>
      <c r="D10" s="144"/>
      <c r="E10" s="83"/>
      <c r="F10" s="147" t="s">
        <v>140</v>
      </c>
      <c r="G10" s="98" t="s">
        <v>31</v>
      </c>
      <c r="H10" s="167" t="s">
        <v>136</v>
      </c>
      <c r="I10" s="168"/>
      <c r="J10" s="168"/>
      <c r="K10" s="169"/>
    </row>
    <row r="11" spans="2:14" ht="25" customHeight="1">
      <c r="B11" s="145"/>
      <c r="C11" s="144"/>
      <c r="D11" s="144"/>
      <c r="E11" s="83"/>
      <c r="F11" s="95"/>
      <c r="G11" s="98" t="s">
        <v>32</v>
      </c>
      <c r="H11" s="170" t="s">
        <v>145</v>
      </c>
      <c r="I11" s="171"/>
      <c r="J11" s="171"/>
      <c r="K11" s="169"/>
    </row>
    <row r="12" spans="2:14" ht="14.95" customHeight="1">
      <c r="B12" s="13"/>
      <c r="C12" s="14"/>
      <c r="D12" s="14"/>
      <c r="E12" s="14"/>
      <c r="F12" s="30"/>
      <c r="G12" s="14"/>
      <c r="H12" s="14"/>
      <c r="I12" s="14"/>
      <c r="J12" s="14"/>
      <c r="K12" s="31"/>
    </row>
    <row r="13" spans="2:14" ht="25" customHeight="1">
      <c r="B13" s="15"/>
      <c r="C13" s="16"/>
      <c r="D13" s="16"/>
      <c r="E13" s="16"/>
      <c r="F13" s="135" t="s">
        <v>143</v>
      </c>
      <c r="G13" s="158" t="s">
        <v>137</v>
      </c>
      <c r="H13" s="159"/>
      <c r="I13" s="159"/>
      <c r="J13" s="159"/>
      <c r="K13" s="160"/>
    </row>
    <row r="14" spans="2:14" ht="25" customHeight="1">
      <c r="B14" s="15"/>
      <c r="C14" s="16"/>
      <c r="D14" s="16"/>
      <c r="E14" s="16"/>
      <c r="F14" s="136" t="s">
        <v>142</v>
      </c>
      <c r="G14" s="161"/>
      <c r="H14" s="162"/>
      <c r="I14" s="162"/>
      <c r="J14" s="162"/>
      <c r="K14" s="163"/>
    </row>
    <row r="15" spans="2:14" s="43" customFormat="1" ht="25" customHeight="1">
      <c r="B15" s="72" t="s">
        <v>102</v>
      </c>
      <c r="C15" s="73"/>
      <c r="D15" s="73"/>
      <c r="E15" s="73"/>
      <c r="F15" s="73"/>
      <c r="G15" s="73"/>
      <c r="H15" s="73"/>
      <c r="I15" s="73"/>
      <c r="J15" s="73"/>
      <c r="K15" s="74"/>
    </row>
    <row r="16" spans="2:14" s="44" customFormat="1" ht="25" customHeight="1" thickBot="1">
      <c r="B16" s="75" t="s">
        <v>103</v>
      </c>
      <c r="C16" s="154"/>
      <c r="D16" s="154"/>
      <c r="E16" s="154"/>
      <c r="F16" s="154"/>
      <c r="G16" s="154"/>
      <c r="H16" s="154"/>
      <c r="I16" s="154"/>
      <c r="J16" s="154"/>
      <c r="K16" s="155"/>
    </row>
    <row r="17" spans="2:11" ht="25" customHeight="1" thickTop="1" thickBot="1">
      <c r="B17" s="96" t="s">
        <v>14</v>
      </c>
      <c r="C17" s="97"/>
      <c r="D17" s="97"/>
      <c r="E17" s="97"/>
      <c r="F17" s="97"/>
      <c r="G17" s="97"/>
      <c r="H17" s="97"/>
      <c r="I17" s="97"/>
      <c r="J17" s="97"/>
      <c r="K17" s="110" t="s">
        <v>13</v>
      </c>
    </row>
    <row r="18" spans="2:11" ht="25" customHeight="1">
      <c r="B18" s="172"/>
      <c r="C18" s="173"/>
      <c r="D18" s="70" t="s">
        <v>0</v>
      </c>
      <c r="E18" s="120" t="s">
        <v>17</v>
      </c>
      <c r="F18" s="121"/>
      <c r="G18" s="121"/>
      <c r="H18" s="121"/>
      <c r="I18" s="121"/>
      <c r="J18" s="41" t="s">
        <v>5</v>
      </c>
      <c r="K18" s="111" t="s">
        <v>16</v>
      </c>
    </row>
    <row r="19" spans="2:11" ht="25" customHeight="1" thickBot="1">
      <c r="B19" s="174"/>
      <c r="C19" s="175"/>
      <c r="D19" s="71"/>
      <c r="E19" s="156" t="s">
        <v>6</v>
      </c>
      <c r="F19" s="156" t="s">
        <v>7</v>
      </c>
      <c r="G19" s="100" t="s">
        <v>8</v>
      </c>
      <c r="H19" s="100" t="s">
        <v>9</v>
      </c>
      <c r="I19" s="100" t="s">
        <v>10</v>
      </c>
      <c r="J19" s="49">
        <v>30</v>
      </c>
      <c r="K19" s="112"/>
    </row>
    <row r="20" spans="2:11" ht="25" customHeight="1">
      <c r="B20" s="176" t="s">
        <v>26</v>
      </c>
      <c r="C20" s="17" t="s">
        <v>20</v>
      </c>
      <c r="D20" s="152">
        <f>I20+J20</f>
        <v>43810000</v>
      </c>
      <c r="E20" s="84">
        <v>30000000</v>
      </c>
      <c r="F20" s="84">
        <v>200000</v>
      </c>
      <c r="G20" s="84">
        <v>500000</v>
      </c>
      <c r="H20" s="84">
        <v>3000000</v>
      </c>
      <c r="I20" s="101">
        <f>SUM(E20:H20)</f>
        <v>33700000</v>
      </c>
      <c r="J20" s="50">
        <v>10110000</v>
      </c>
      <c r="K20" s="113"/>
    </row>
    <row r="21" spans="2:11" ht="25" customHeight="1">
      <c r="B21" s="177"/>
      <c r="C21" s="18" t="s">
        <v>15</v>
      </c>
      <c r="D21" s="152">
        <f>I21+J21</f>
        <v>43719850</v>
      </c>
      <c r="E21" s="84">
        <v>30964252</v>
      </c>
      <c r="F21" s="84">
        <v>230000</v>
      </c>
      <c r="G21" s="84">
        <v>191113</v>
      </c>
      <c r="H21" s="84">
        <v>2245289</v>
      </c>
      <c r="I21" s="101">
        <f>SUM(E21:H21)</f>
        <v>33630654</v>
      </c>
      <c r="J21" s="51">
        <v>10089196</v>
      </c>
      <c r="K21" s="114"/>
    </row>
    <row r="22" spans="2:11" ht="25" customHeight="1" thickBot="1">
      <c r="B22" s="177"/>
      <c r="C22" s="19" t="s">
        <v>30</v>
      </c>
      <c r="D22" s="153">
        <f>I22</f>
        <v>0</v>
      </c>
      <c r="E22" s="85"/>
      <c r="F22" s="85"/>
      <c r="G22" s="85"/>
      <c r="H22" s="85"/>
      <c r="I22" s="102">
        <f>SUM(E22:H22)</f>
        <v>0</v>
      </c>
      <c r="J22" s="32"/>
      <c r="K22" s="115"/>
    </row>
    <row r="23" spans="2:11" ht="25" customHeight="1" thickBot="1">
      <c r="B23" s="177"/>
      <c r="C23" s="20" t="s">
        <v>85</v>
      </c>
      <c r="D23" s="148">
        <f>I23+J23</f>
        <v>90150</v>
      </c>
      <c r="E23" s="86">
        <f>E20-E21+E22</f>
        <v>-964252</v>
      </c>
      <c r="F23" s="86">
        <f>F20-F21+F22</f>
        <v>-30000</v>
      </c>
      <c r="G23" s="86">
        <f>G20-G21+G22</f>
        <v>308887</v>
      </c>
      <c r="H23" s="86">
        <v>754711</v>
      </c>
      <c r="I23" s="86">
        <f>SUM(E23:H23)</f>
        <v>69346</v>
      </c>
      <c r="J23" s="21">
        <f>J20-J21</f>
        <v>20804</v>
      </c>
      <c r="K23" s="116"/>
    </row>
    <row r="24" spans="2:11" ht="25" customHeight="1">
      <c r="B24" s="177"/>
      <c r="C24" s="18" t="s">
        <v>22</v>
      </c>
      <c r="D24" s="151">
        <f>I24+J24</f>
        <v>43810000</v>
      </c>
      <c r="E24" s="87"/>
      <c r="F24" s="87"/>
      <c r="G24" s="87"/>
      <c r="H24" s="87"/>
      <c r="I24" s="90">
        <f>+I20</f>
        <v>33700000</v>
      </c>
      <c r="J24" s="52">
        <f>+J20</f>
        <v>10110000</v>
      </c>
      <c r="K24" s="117"/>
    </row>
    <row r="25" spans="2:11" ht="25" customHeight="1">
      <c r="B25" s="177"/>
      <c r="C25" s="18" t="s">
        <v>4</v>
      </c>
      <c r="D25" s="151">
        <f>I25+J25</f>
        <v>0</v>
      </c>
      <c r="E25" s="87"/>
      <c r="F25" s="87"/>
      <c r="G25" s="87"/>
      <c r="H25" s="87"/>
      <c r="I25" s="84">
        <v>0</v>
      </c>
      <c r="J25" s="52">
        <v>0</v>
      </c>
      <c r="K25" s="117"/>
    </row>
    <row r="26" spans="2:11" ht="25" customHeight="1" thickBot="1">
      <c r="B26" s="177"/>
      <c r="C26" s="22" t="s">
        <v>86</v>
      </c>
      <c r="D26" s="150">
        <f>I26+J26</f>
        <v>90150</v>
      </c>
      <c r="E26" s="88"/>
      <c r="F26" s="88"/>
      <c r="G26" s="88"/>
      <c r="H26" s="88"/>
      <c r="I26" s="103">
        <v>69346</v>
      </c>
      <c r="J26" s="53">
        <v>20804</v>
      </c>
      <c r="K26" s="118"/>
    </row>
    <row r="27" spans="2:11" ht="25" customHeight="1" thickBot="1">
      <c r="B27" s="178"/>
      <c r="C27" s="23" t="s">
        <v>87</v>
      </c>
      <c r="D27" s="148">
        <f>I27+J27</f>
        <v>0</v>
      </c>
      <c r="E27" s="89"/>
      <c r="F27" s="99"/>
      <c r="G27" s="99"/>
      <c r="H27" s="99"/>
      <c r="I27" s="86">
        <f>I24-I21+I22-I25-I26</f>
        <v>0</v>
      </c>
      <c r="J27" s="21">
        <f>J24-J21-J25-J26</f>
        <v>0</v>
      </c>
      <c r="K27" s="116"/>
    </row>
    <row r="28" spans="2:11" s="45" customFormat="1" ht="25" customHeight="1" thickBot="1">
      <c r="B28" s="76" t="s">
        <v>28</v>
      </c>
      <c r="C28" s="149"/>
      <c r="D28" s="77"/>
      <c r="E28" s="77"/>
      <c r="F28" s="77"/>
      <c r="G28" s="77"/>
      <c r="H28" s="77"/>
      <c r="I28" s="77"/>
      <c r="J28" s="149"/>
      <c r="K28" s="104"/>
    </row>
    <row r="29" spans="2:11" ht="25" customHeight="1">
      <c r="B29" s="176" t="s">
        <v>27</v>
      </c>
      <c r="C29" s="17" t="s">
        <v>21</v>
      </c>
      <c r="D29" s="78">
        <f>I29+J29</f>
        <v>47320000</v>
      </c>
      <c r="E29" s="90">
        <v>6500000</v>
      </c>
      <c r="F29" s="84">
        <v>3200000</v>
      </c>
      <c r="G29" s="84">
        <v>23390000</v>
      </c>
      <c r="H29" s="84">
        <v>3310000</v>
      </c>
      <c r="I29" s="101">
        <f>SUM(E29:H29)</f>
        <v>36400000</v>
      </c>
      <c r="J29" s="54">
        <v>10920000</v>
      </c>
      <c r="K29" s="113"/>
    </row>
    <row r="30" spans="2:11" ht="25" customHeight="1">
      <c r="B30" s="177"/>
      <c r="C30" s="24" t="s">
        <v>12</v>
      </c>
      <c r="D30" s="79">
        <f>I30+J30</f>
        <v>47190000</v>
      </c>
      <c r="E30" s="84">
        <v>6400000</v>
      </c>
      <c r="F30" s="84">
        <v>3300000</v>
      </c>
      <c r="G30" s="84">
        <v>22200000</v>
      </c>
      <c r="H30" s="84">
        <v>4400000</v>
      </c>
      <c r="I30" s="101">
        <f>SUM(E30:H30)</f>
        <v>36300000</v>
      </c>
      <c r="J30" s="55">
        <v>10890000</v>
      </c>
      <c r="K30" s="114"/>
    </row>
    <row r="31" spans="2:11" ht="25" customHeight="1">
      <c r="B31" s="177"/>
      <c r="C31" s="25" t="s">
        <v>36</v>
      </c>
      <c r="D31" s="79">
        <f>I31</f>
        <v>0</v>
      </c>
      <c r="E31" s="84"/>
      <c r="F31" s="84"/>
      <c r="G31" s="84"/>
      <c r="H31" s="84"/>
      <c r="I31" s="101">
        <f>SUM(E31:H31)</f>
        <v>0</v>
      </c>
      <c r="J31" s="32"/>
      <c r="K31" s="117"/>
    </row>
    <row r="32" spans="2:11" ht="25" customHeight="1" thickBot="1">
      <c r="B32" s="177"/>
      <c r="C32" s="22" t="s">
        <v>18</v>
      </c>
      <c r="D32" s="80">
        <f>I32+J32+K32</f>
        <v>130000</v>
      </c>
      <c r="E32" s="85"/>
      <c r="F32" s="85"/>
      <c r="G32" s="85"/>
      <c r="H32" s="85">
        <v>100000</v>
      </c>
      <c r="I32" s="102">
        <f>SUM(E32:H32)</f>
        <v>100000</v>
      </c>
      <c r="J32" s="56">
        <v>30000</v>
      </c>
      <c r="K32" s="115"/>
    </row>
    <row r="33" spans="1:11" ht="25" customHeight="1" thickBot="1">
      <c r="B33" s="177"/>
      <c r="C33" s="20" t="s">
        <v>88</v>
      </c>
      <c r="D33" s="81">
        <f>I33+J33</f>
        <v>0</v>
      </c>
      <c r="E33" s="81">
        <f>E29-E30+E31-E32</f>
        <v>100000</v>
      </c>
      <c r="F33" s="81">
        <f>F29-F30+F31-F32</f>
        <v>-100000</v>
      </c>
      <c r="G33" s="81">
        <f>G29-G30+G31-G32</f>
        <v>1190000</v>
      </c>
      <c r="H33" s="81">
        <f>H29-H30+H31-H32</f>
        <v>-1190000</v>
      </c>
      <c r="I33" s="81">
        <f>SUM(E33:H33)</f>
        <v>0</v>
      </c>
      <c r="J33" s="21">
        <f>J29-J30-J32</f>
        <v>0</v>
      </c>
      <c r="K33" s="116"/>
    </row>
    <row r="34" spans="1:11" ht="25" customHeight="1">
      <c r="B34" s="177"/>
      <c r="C34" s="18" t="s">
        <v>23</v>
      </c>
      <c r="D34" s="80">
        <f>I34+J34</f>
        <v>47320000</v>
      </c>
      <c r="E34" s="88"/>
      <c r="F34" s="88"/>
      <c r="G34" s="88"/>
      <c r="H34" s="88"/>
      <c r="I34" s="90">
        <f>+I29</f>
        <v>36400000</v>
      </c>
      <c r="J34" s="56">
        <f>+J29</f>
        <v>10920000</v>
      </c>
      <c r="K34" s="115"/>
    </row>
    <row r="35" spans="1:11" ht="25" customHeight="1" thickBot="1">
      <c r="B35" s="177"/>
      <c r="C35" s="22" t="s">
        <v>19</v>
      </c>
      <c r="D35" s="80">
        <f>I35+J35</f>
        <v>0</v>
      </c>
      <c r="E35" s="88"/>
      <c r="F35" s="88"/>
      <c r="G35" s="88"/>
      <c r="H35" s="88"/>
      <c r="I35" s="85"/>
      <c r="J35" s="56"/>
      <c r="K35" s="115"/>
    </row>
    <row r="36" spans="1:11" ht="25" customHeight="1" thickBot="1">
      <c r="B36" s="179"/>
      <c r="C36" s="20" t="s">
        <v>89</v>
      </c>
      <c r="D36" s="81">
        <f>I36+J36</f>
        <v>0</v>
      </c>
      <c r="E36" s="89"/>
      <c r="F36" s="99"/>
      <c r="G36" s="99"/>
      <c r="H36" s="99"/>
      <c r="I36" s="81">
        <f>I34-I30+I31-I32-I35</f>
        <v>0</v>
      </c>
      <c r="J36" s="26">
        <f>J34-J30-J32-J35</f>
        <v>0</v>
      </c>
      <c r="K36" s="116"/>
    </row>
    <row r="37" spans="1:11" ht="14.95" customHeight="1" thickBot="1">
      <c r="B37" s="27"/>
      <c r="C37" s="16"/>
      <c r="D37" s="28"/>
      <c r="E37" s="91"/>
      <c r="F37" s="91"/>
      <c r="G37" s="91"/>
      <c r="H37" s="91"/>
      <c r="I37" s="91"/>
      <c r="J37" s="28"/>
      <c r="K37" s="105"/>
    </row>
    <row r="38" spans="1:11" ht="25" customHeight="1" thickBot="1">
      <c r="B38" s="186" t="s">
        <v>90</v>
      </c>
      <c r="C38" s="187"/>
      <c r="D38" s="81">
        <f>I38+J38</f>
        <v>43849850</v>
      </c>
      <c r="E38" s="86">
        <f>E21-E22+E32</f>
        <v>30964252</v>
      </c>
      <c r="F38" s="86">
        <f>F21-F22+F32</f>
        <v>230000</v>
      </c>
      <c r="G38" s="86">
        <f>G21-G22+G32</f>
        <v>191113</v>
      </c>
      <c r="H38" s="86">
        <f>H21-H22+H32</f>
        <v>2345289</v>
      </c>
      <c r="I38" s="86">
        <f>SUM(E38:H38)</f>
        <v>33730654</v>
      </c>
      <c r="J38" s="21">
        <f>J21+J32</f>
        <v>10119196</v>
      </c>
      <c r="K38" s="116"/>
    </row>
    <row r="39" spans="1:11" s="43" customFormat="1" ht="14.95" customHeight="1" thickBot="1">
      <c r="B39" s="27"/>
      <c r="C39" s="16"/>
      <c r="D39" s="28"/>
      <c r="E39" s="28"/>
      <c r="F39" s="28"/>
      <c r="G39" s="28"/>
      <c r="H39" s="28"/>
      <c r="I39" s="28"/>
      <c r="J39" s="28"/>
      <c r="K39" s="29"/>
    </row>
    <row r="40" spans="1:11" ht="24.8" customHeight="1">
      <c r="B40" s="180" t="s">
        <v>3</v>
      </c>
      <c r="C40" s="181"/>
      <c r="D40" s="146" t="s">
        <v>144</v>
      </c>
      <c r="E40" s="122"/>
      <c r="F40" s="139"/>
      <c r="G40" s="122"/>
      <c r="H40" s="122"/>
      <c r="I40" s="123"/>
      <c r="J40" s="124" t="s">
        <v>62</v>
      </c>
      <c r="K40" s="125"/>
    </row>
    <row r="41" spans="1:11" ht="24.8" customHeight="1">
      <c r="B41" s="182"/>
      <c r="C41" s="183"/>
      <c r="D41" s="188" t="s">
        <v>146</v>
      </c>
      <c r="E41" s="189"/>
      <c r="F41" s="189"/>
      <c r="G41" s="189"/>
      <c r="H41" s="189"/>
      <c r="I41" s="190"/>
      <c r="J41" s="137"/>
      <c r="K41" s="119"/>
    </row>
    <row r="42" spans="1:11" ht="24.8" customHeight="1" thickBot="1">
      <c r="B42" s="184"/>
      <c r="C42" s="185"/>
      <c r="D42" s="191"/>
      <c r="E42" s="192"/>
      <c r="F42" s="192"/>
      <c r="G42" s="192"/>
      <c r="H42" s="192"/>
      <c r="I42" s="193"/>
      <c r="J42" s="138"/>
      <c r="K42" s="107"/>
    </row>
    <row r="43" spans="1:11" s="44" customFormat="1" ht="14.3" customHeight="1">
      <c r="B43" s="140"/>
      <c r="C43" s="140"/>
      <c r="D43" s="141"/>
      <c r="E43" s="141"/>
      <c r="F43" s="141"/>
      <c r="G43" s="141"/>
      <c r="H43" s="141"/>
      <c r="I43" s="141"/>
      <c r="J43" s="141"/>
      <c r="K43" s="140"/>
    </row>
    <row r="44" spans="1:11" ht="24.8" customHeight="1">
      <c r="A44" s="44"/>
      <c r="B44" s="82" t="s">
        <v>104</v>
      </c>
      <c r="C44" s="82"/>
      <c r="D44" s="82"/>
      <c r="E44" s="82"/>
      <c r="F44" s="82"/>
      <c r="G44" s="82"/>
      <c r="H44" s="82"/>
      <c r="I44" s="82"/>
      <c r="J44" s="82"/>
      <c r="K44" s="82"/>
    </row>
    <row r="45" spans="1:11" ht="24.8" customHeight="1">
      <c r="A45" s="44"/>
      <c r="B45" s="142" t="str">
        <f>IF(OR(ABS(E23)&gt;MAX(I20/2,5000000),ABS(F23)&gt;MAX(I20/2,5000000),ABS(G23)&gt;MAX(I20/2,5000000),ABS(H23)&gt;MAX(I20/2,5000000)),"※【当年度】費目間流用について要確認（ＪＳＴが承認済み、または、制限額を超える流用を行わず返還もしくは繰越となる場合は不要）","")</f>
        <v/>
      </c>
      <c r="C45" s="142"/>
      <c r="D45" s="142"/>
      <c r="E45" s="142"/>
      <c r="F45" s="142"/>
      <c r="G45" s="142" t="str">
        <f>IF(OR(ABS(E33)&gt;MAX(I29/2,5000000),ABS(F33)&gt;MAX(I29/2,5000000),ABS(G33)&gt;MAX(I29/2,5000000),ABS(H33)&gt;MAX(I29/2,5000000)),"※【前年度】費目間流用について要確認（ＪＳＴが承認済み、または、制限額を超える流用を行わず返還となる場合は不要）","")</f>
        <v/>
      </c>
      <c r="H45" s="142"/>
      <c r="I45" s="142"/>
      <c r="J45" s="142"/>
      <c r="K45" s="106" t="s">
        <v>147</v>
      </c>
    </row>
    <row r="46" spans="1:11" ht="25" customHeight="1">
      <c r="A46" s="44"/>
      <c r="B46" s="46"/>
      <c r="C46" s="46"/>
      <c r="D46" s="46"/>
      <c r="E46" s="46"/>
      <c r="F46" s="46"/>
      <c r="G46" s="46"/>
      <c r="H46" s="46"/>
      <c r="I46" s="46"/>
      <c r="J46" s="46"/>
      <c r="K46" s="46"/>
    </row>
    <row r="47" spans="1:11" hidden="1">
      <c r="A47" s="44"/>
      <c r="B47" s="42" t="s">
        <v>63</v>
      </c>
    </row>
    <row r="48" spans="1:11" hidden="1">
      <c r="B48" s="42" t="s">
        <v>64</v>
      </c>
      <c r="C48" s="47"/>
      <c r="D48" s="48"/>
      <c r="E48" s="48"/>
      <c r="F48" s="48"/>
      <c r="G48" s="48"/>
    </row>
    <row r="49" spans="2:2" hidden="1">
      <c r="B49" s="42" t="s">
        <v>65</v>
      </c>
    </row>
    <row r="50" spans="2:2" hidden="1">
      <c r="B50" s="42" t="s">
        <v>66</v>
      </c>
    </row>
    <row r="51" spans="2:2" hidden="1">
      <c r="B51" s="42" t="s">
        <v>67</v>
      </c>
    </row>
    <row r="52" spans="2:2" hidden="1">
      <c r="B52" s="42" t="s">
        <v>68</v>
      </c>
    </row>
    <row r="53" spans="2:2" hidden="1">
      <c r="B53" s="42" t="s">
        <v>69</v>
      </c>
    </row>
    <row r="54" spans="2:2" hidden="1">
      <c r="B54" s="42" t="s">
        <v>70</v>
      </c>
    </row>
    <row r="55" spans="2:2" hidden="1">
      <c r="B55" s="42" t="s">
        <v>71</v>
      </c>
    </row>
    <row r="56" spans="2:2" hidden="1">
      <c r="B56" s="42" t="s">
        <v>72</v>
      </c>
    </row>
    <row r="57" spans="2:2" hidden="1">
      <c r="B57" s="42" t="s">
        <v>73</v>
      </c>
    </row>
    <row r="58" spans="2:2" hidden="1">
      <c r="B58" s="42" t="s">
        <v>74</v>
      </c>
    </row>
    <row r="59" spans="2:2" hidden="1">
      <c r="B59" s="42" t="s">
        <v>75</v>
      </c>
    </row>
    <row r="60" spans="2:2" hidden="1">
      <c r="B60" s="42" t="s">
        <v>76</v>
      </c>
    </row>
    <row r="61" spans="2:2" hidden="1">
      <c r="B61" s="42" t="s">
        <v>77</v>
      </c>
    </row>
    <row r="62" spans="2:2" hidden="1">
      <c r="B62" s="42" t="s">
        <v>78</v>
      </c>
    </row>
    <row r="63" spans="2:2" hidden="1">
      <c r="B63" s="42" t="s">
        <v>79</v>
      </c>
    </row>
    <row r="64" spans="2:2" hidden="1">
      <c r="B64" s="42" t="s">
        <v>80</v>
      </c>
    </row>
    <row r="65" spans="2:2" hidden="1">
      <c r="B65" s="42" t="s">
        <v>81</v>
      </c>
    </row>
    <row r="66" spans="2:2" hidden="1">
      <c r="B66" s="42" t="s">
        <v>82</v>
      </c>
    </row>
    <row r="67" spans="2:2" hidden="1">
      <c r="B67" s="42" t="s">
        <v>83</v>
      </c>
    </row>
    <row r="68" spans="2:2" hidden="1">
      <c r="B68" s="42" t="s">
        <v>84</v>
      </c>
    </row>
  </sheetData>
  <sheetProtection formatCells="0" formatColumns="0" formatRows="0"/>
  <mergeCells count="15">
    <mergeCell ref="B38:C38"/>
    <mergeCell ref="B40:C42"/>
    <mergeCell ref="D41:I42"/>
    <mergeCell ref="H10:K10"/>
    <mergeCell ref="H11:K11"/>
    <mergeCell ref="G13:K14"/>
    <mergeCell ref="B18:C19"/>
    <mergeCell ref="B20:B27"/>
    <mergeCell ref="B29:B36"/>
    <mergeCell ref="H9:K9"/>
    <mergeCell ref="H4:K4"/>
    <mergeCell ref="H5:K5"/>
    <mergeCell ref="H6:K6"/>
    <mergeCell ref="H7:K7"/>
    <mergeCell ref="H8:K8"/>
  </mergeCells>
  <phoneticPr fontId="1"/>
  <conditionalFormatting sqref="J21">
    <cfRule type="containsText" dxfId="0" priority="1" operator="containsText" text=".">
      <formula>NOT(ISERROR(SEARCH(".",J21)))</formula>
    </cfRule>
  </conditionalFormatting>
  <dataValidations count="8">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J32" xr:uid="{0058AB08-789F-4591-A028-C8F26916C73B}">
      <formula1>AND(MOD(J32,1)=0,J30+J32&lt;=MIN(J29,ROUNDDOWN((I30-I31+I32)*0.3,0)))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J30" xr:uid="{89497FAA-28B4-4CB5-8562-3C7729144720}">
      <formula1>AND(MOD(J30,1)=0,J30+J32&lt;=MIN(J29,ROUNDDOWN((I30-I31+I32)*0.3,0)))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J21" xr:uid="{E6061E9A-B7E6-4EE2-8048-C273E0317B25}">
      <formula1>AND(MOD(J21,1)=0,J21&lt;=MIN(J20,ROUNDDOWN((I21-I22)*0.3,0)))</formula1>
    </dataValidation>
    <dataValidation imeMode="off" allowBlank="1" showInputMessage="1" errorTitle="入力規則" error="半角数字で入力してください。_x000a_" sqref="I29:I32 K33:K36 F34:H35 K38 K31 K20:K27 I20:I22 F24:H26 F39:K39 F37:K37" xr:uid="{B386E93F-0063-404A-A0A1-F602EBECC618}"/>
    <dataValidation type="custom" errorStyle="warning" operator="lessThanOrEqual" allowBlank="1" showInputMessage="1" showErrorMessage="1" errorTitle="入力ミス" error="小数点付きの金額が入力されています。" sqref="K32 K29:K30" xr:uid="{7549C08E-68D6-4F25-908A-0823AA20685B}">
      <formula1>MOD(K29,1)=0</formula1>
    </dataValidation>
    <dataValidation type="custom" allowBlank="1" showInputMessage="1" showErrorMessage="1" errorTitle="入力規則" error="小数点が含まれています。" sqref="I24:I26 I34:I35 E20:H22 E29:H32" xr:uid="{C97E9037-5F91-4A00-857B-FFE7368639ED}">
      <formula1>MOD(E20,1)=0</formula1>
    </dataValidation>
    <dataValidation type="custom" imeMode="off" allowBlank="1" showInputMessage="1" showErrorMessage="1" errorTitle="入力規則" error="小数点が含まれています。_x000a_" sqref="J20 J29 J24:J26 J34:J35" xr:uid="{7484961C-1038-4C99-9298-09FE1E175B57}">
      <formula1>MOD(J20,1)=0</formula1>
    </dataValidation>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開発契約書別紙「当事業年度における委託研究開発費の内訳」に記載された間接経費率を、0から30の間の整数で入力してください。なお、間接経費の額は直接入力してください。" sqref="J19" xr:uid="{3920CD48-72F8-4981-AA35-F5E043C4449C}">
      <formula1>0</formula1>
      <formula2>30</formula2>
    </dataValidation>
  </dataValidations>
  <printOptions horizontalCentered="1"/>
  <pageMargins left="0.39370078740157483" right="0.39370078740157483" top="0.55118110236220474" bottom="0.19685039370078741" header="0.27559055118110237" footer="0.31496062992125984"/>
  <pageSetup paperSize="9" scale="49"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view="pageBreakPreview" zoomScale="85" zoomScaleNormal="100" zoomScaleSheetLayoutView="85" workbookViewId="0">
      <pane ySplit="1" topLeftCell="A2" activePane="bottomLeft" state="frozen"/>
      <selection activeCell="D27" sqref="D27:E27"/>
      <selection pane="bottomLeft"/>
    </sheetView>
  </sheetViews>
  <sheetFormatPr defaultRowHeight="30.1" customHeight="1"/>
  <cols>
    <col min="1" max="1" width="6" style="37" customWidth="1"/>
    <col min="2" max="2" width="20.625" style="34" customWidth="1"/>
    <col min="3" max="3" width="19.75" style="34" customWidth="1"/>
    <col min="4" max="4" width="93.5" style="34" customWidth="1"/>
    <col min="5" max="6" width="9" style="34" hidden="1" customWidth="1"/>
    <col min="7" max="16384" width="9" style="34"/>
  </cols>
  <sheetData>
    <row r="1" spans="1:6" ht="50.1" customHeight="1">
      <c r="A1" s="33" t="s">
        <v>43</v>
      </c>
      <c r="B1" s="33" t="s">
        <v>47</v>
      </c>
      <c r="C1" s="33" t="s">
        <v>48</v>
      </c>
      <c r="D1" s="33" t="s">
        <v>49</v>
      </c>
      <c r="E1" s="34" t="s">
        <v>57</v>
      </c>
    </row>
    <row r="2" spans="1:6" ht="50.1" customHeight="1">
      <c r="A2" s="35" t="s">
        <v>92</v>
      </c>
      <c r="B2" s="36" t="s">
        <v>44</v>
      </c>
      <c r="C2" s="36"/>
      <c r="D2" s="36" t="s">
        <v>50</v>
      </c>
      <c r="E2" s="34" t="s">
        <v>58</v>
      </c>
    </row>
    <row r="3" spans="1:6" ht="50.1" customHeight="1">
      <c r="A3" s="35" t="s">
        <v>54</v>
      </c>
      <c r="B3" s="36" t="s">
        <v>105</v>
      </c>
      <c r="C3" s="36"/>
      <c r="D3" s="36" t="s">
        <v>106</v>
      </c>
      <c r="E3" s="34" t="s">
        <v>58</v>
      </c>
    </row>
    <row r="4" spans="1:6" ht="50.1" customHeight="1">
      <c r="A4" s="35" t="s">
        <v>138</v>
      </c>
      <c r="B4" s="36" t="s">
        <v>38</v>
      </c>
      <c r="C4" s="36" t="s">
        <v>20</v>
      </c>
      <c r="D4" s="36" t="s">
        <v>52</v>
      </c>
      <c r="E4" s="34" t="s">
        <v>58</v>
      </c>
    </row>
    <row r="5" spans="1:6" ht="111.75" customHeight="1">
      <c r="A5" s="35" t="s">
        <v>113</v>
      </c>
      <c r="B5" s="36" t="s">
        <v>38</v>
      </c>
      <c r="C5" s="36" t="s">
        <v>24</v>
      </c>
      <c r="D5" s="36" t="s">
        <v>107</v>
      </c>
      <c r="E5" s="34" t="s">
        <v>58</v>
      </c>
    </row>
    <row r="6" spans="1:6" ht="50.1" customHeight="1">
      <c r="A6" s="35" t="s">
        <v>114</v>
      </c>
      <c r="B6" s="36" t="s">
        <v>38</v>
      </c>
      <c r="C6" s="36" t="s">
        <v>37</v>
      </c>
      <c r="D6" s="36" t="s">
        <v>45</v>
      </c>
      <c r="E6" s="34" t="s">
        <v>58</v>
      </c>
    </row>
    <row r="7" spans="1:6" ht="73.55" customHeight="1">
      <c r="A7" s="35" t="s">
        <v>115</v>
      </c>
      <c r="B7" s="36" t="s">
        <v>38</v>
      </c>
      <c r="C7" s="36" t="s">
        <v>85</v>
      </c>
      <c r="D7" s="36" t="s">
        <v>108</v>
      </c>
      <c r="E7" s="34" t="s">
        <v>58</v>
      </c>
    </row>
    <row r="8" spans="1:6" ht="50.1" customHeight="1">
      <c r="A8" s="35" t="s">
        <v>116</v>
      </c>
      <c r="B8" s="36" t="s">
        <v>38</v>
      </c>
      <c r="C8" s="36" t="s">
        <v>25</v>
      </c>
      <c r="D8" s="36" t="s">
        <v>55</v>
      </c>
      <c r="E8" s="34" t="s">
        <v>58</v>
      </c>
    </row>
    <row r="9" spans="1:6" ht="61.5" customHeight="1">
      <c r="A9" s="35" t="s">
        <v>117</v>
      </c>
      <c r="B9" s="36" t="s">
        <v>38</v>
      </c>
      <c r="C9" s="36" t="s">
        <v>4</v>
      </c>
      <c r="D9" s="36" t="s">
        <v>95</v>
      </c>
      <c r="E9" s="34" t="s">
        <v>58</v>
      </c>
    </row>
    <row r="10" spans="1:6" ht="50.1" customHeight="1">
      <c r="A10" s="35" t="s">
        <v>118</v>
      </c>
      <c r="B10" s="36" t="s">
        <v>38</v>
      </c>
      <c r="C10" s="39" t="s">
        <v>91</v>
      </c>
      <c r="D10" s="36" t="s">
        <v>109</v>
      </c>
      <c r="E10" s="34" t="s">
        <v>59</v>
      </c>
    </row>
    <row r="11" spans="1:6" ht="50.1" customHeight="1">
      <c r="A11" s="35" t="s">
        <v>119</v>
      </c>
      <c r="B11" s="36" t="s">
        <v>38</v>
      </c>
      <c r="C11" s="36" t="s">
        <v>87</v>
      </c>
      <c r="D11" s="36" t="s">
        <v>46</v>
      </c>
      <c r="E11" s="34" t="s">
        <v>59</v>
      </c>
      <c r="F11" s="34" t="s">
        <v>60</v>
      </c>
    </row>
    <row r="12" spans="1:6" ht="50.1" customHeight="1">
      <c r="A12" s="35" t="s">
        <v>120</v>
      </c>
      <c r="B12" s="36" t="s">
        <v>39</v>
      </c>
      <c r="C12" s="36" t="s">
        <v>21</v>
      </c>
      <c r="D12" s="36" t="s">
        <v>51</v>
      </c>
      <c r="E12" s="34" t="s">
        <v>59</v>
      </c>
    </row>
    <row r="13" spans="1:6" ht="50.1" customHeight="1">
      <c r="A13" s="35" t="s">
        <v>121</v>
      </c>
      <c r="B13" s="36" t="s">
        <v>39</v>
      </c>
      <c r="C13" s="36" t="s">
        <v>12</v>
      </c>
      <c r="D13" s="36" t="s">
        <v>53</v>
      </c>
      <c r="E13" s="34" t="s">
        <v>59</v>
      </c>
    </row>
    <row r="14" spans="1:6" ht="50.1" customHeight="1">
      <c r="A14" s="35" t="s">
        <v>122</v>
      </c>
      <c r="B14" s="36" t="s">
        <v>39</v>
      </c>
      <c r="C14" s="36" t="s">
        <v>93</v>
      </c>
      <c r="D14" s="36" t="s">
        <v>41</v>
      </c>
      <c r="E14" s="34" t="s">
        <v>59</v>
      </c>
    </row>
    <row r="15" spans="1:6" ht="50.1" customHeight="1">
      <c r="A15" s="35" t="s">
        <v>123</v>
      </c>
      <c r="B15" s="36" t="s">
        <v>39</v>
      </c>
      <c r="C15" s="39" t="s">
        <v>18</v>
      </c>
      <c r="D15" s="36" t="s">
        <v>98</v>
      </c>
      <c r="E15" s="34" t="s">
        <v>59</v>
      </c>
    </row>
    <row r="16" spans="1:6" ht="68.95" customHeight="1">
      <c r="A16" s="35" t="s">
        <v>124</v>
      </c>
      <c r="B16" s="36" t="s">
        <v>39</v>
      </c>
      <c r="C16" s="36" t="s">
        <v>88</v>
      </c>
      <c r="D16" s="36" t="s">
        <v>110</v>
      </c>
      <c r="E16" s="34" t="s">
        <v>59</v>
      </c>
    </row>
    <row r="17" spans="1:6" ht="50.1" customHeight="1">
      <c r="A17" s="35" t="s">
        <v>125</v>
      </c>
      <c r="B17" s="36" t="s">
        <v>39</v>
      </c>
      <c r="C17" s="36" t="s">
        <v>40</v>
      </c>
      <c r="D17" s="36" t="s">
        <v>56</v>
      </c>
      <c r="E17" s="34" t="s">
        <v>59</v>
      </c>
    </row>
    <row r="18" spans="1:6" ht="50.1" customHeight="1">
      <c r="A18" s="35" t="s">
        <v>126</v>
      </c>
      <c r="B18" s="36" t="s">
        <v>39</v>
      </c>
      <c r="C18" s="36" t="s">
        <v>19</v>
      </c>
      <c r="D18" s="36" t="s">
        <v>42</v>
      </c>
      <c r="E18" s="34" t="s">
        <v>59</v>
      </c>
    </row>
    <row r="19" spans="1:6" ht="50.1" customHeight="1">
      <c r="A19" s="35" t="s">
        <v>127</v>
      </c>
      <c r="B19" s="36" t="s">
        <v>39</v>
      </c>
      <c r="C19" s="36" t="s">
        <v>89</v>
      </c>
      <c r="D19" s="36" t="s">
        <v>96</v>
      </c>
      <c r="E19" s="34" t="s">
        <v>59</v>
      </c>
    </row>
    <row r="20" spans="1:6" ht="50.1" customHeight="1">
      <c r="A20" s="35" t="s">
        <v>128</v>
      </c>
      <c r="B20" s="36" t="s">
        <v>97</v>
      </c>
      <c r="C20" s="36"/>
      <c r="D20" s="36" t="s">
        <v>111</v>
      </c>
      <c r="E20" s="34" t="s">
        <v>59</v>
      </c>
      <c r="F20" s="34" t="s">
        <v>61</v>
      </c>
    </row>
    <row r="21" spans="1:6" s="40" customFormat="1" ht="50.1" customHeight="1">
      <c r="A21" s="35" t="s">
        <v>129</v>
      </c>
      <c r="B21" s="39" t="s">
        <v>3</v>
      </c>
      <c r="C21" s="39"/>
      <c r="D21" s="39" t="s">
        <v>94</v>
      </c>
      <c r="E21" s="40" t="s">
        <v>59</v>
      </c>
      <c r="F21" s="40" t="s">
        <v>61</v>
      </c>
    </row>
    <row r="22" spans="1:6" s="40" customFormat="1" ht="50.1" customHeight="1">
      <c r="A22" s="35" t="s">
        <v>130</v>
      </c>
      <c r="B22" s="39" t="s">
        <v>100</v>
      </c>
      <c r="C22" s="39"/>
      <c r="D22" s="39" t="s">
        <v>112</v>
      </c>
      <c r="E22" s="40" t="s">
        <v>59</v>
      </c>
      <c r="F22" s="40" t="s">
        <v>61</v>
      </c>
    </row>
    <row r="23" spans="1:6" ht="30.1" customHeight="1">
      <c r="D23" s="38" t="s">
        <v>99</v>
      </c>
    </row>
  </sheetData>
  <sheetProtection sheet="1" formatCells="0" formatColumns="0" formatRows="0"/>
  <phoneticPr fontId="1"/>
  <pageMargins left="0.70866141732283472" right="0.70866141732283472" top="0.35433070866141736" bottom="0.35433070866141736" header="0.31496062992125984" footer="0.31496062992125984"/>
  <pageSetup paperSize="9" scale="63"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経理様式1</vt:lpstr>
      <vt:lpstr>経理様式1 (入力例）</vt:lpstr>
      <vt:lpstr>入力欄説明</vt:lpstr>
      <vt:lpstr>経理様式1!Print_Area</vt:lpstr>
      <vt:lpstr>'経理様式1 (入力例）'!Print_Area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JST</cp:lastModifiedBy>
  <cp:lastPrinted>2020-12-24T04:27:56Z</cp:lastPrinted>
  <dcterms:created xsi:type="dcterms:W3CDTF">2006-04-12T02:03:31Z</dcterms:created>
  <dcterms:modified xsi:type="dcterms:W3CDTF">2020-12-28T05:03:21Z</dcterms:modified>
</cp:coreProperties>
</file>