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12360" tabRatio="884" activeTab="0"/>
  </bookViews>
  <sheets>
    <sheet name="②日給制" sheetId="1" r:id="rId1"/>
  </sheets>
  <definedNames>
    <definedName name="_xlnm.Print_Area" localSheetId="0">'②日給制'!$A$1:$AD$53</definedName>
    <definedName name="_xlnm.Print_Titles" localSheetId="0">'②日給制'!$9:$9</definedName>
  </definedNames>
  <calcPr fullCalcOnLoad="1"/>
</workbook>
</file>

<file path=xl/sharedStrings.xml><?xml version="1.0" encoding="utf-8"?>
<sst xmlns="http://schemas.openxmlformats.org/spreadsheetml/2006/main" count="111" uniqueCount="63">
  <si>
    <t>4月</t>
  </si>
  <si>
    <t>5月</t>
  </si>
  <si>
    <t>役職名</t>
  </si>
  <si>
    <t>氏名</t>
  </si>
  <si>
    <t>役職名</t>
  </si>
  <si>
    <t>計</t>
  </si>
  <si>
    <t>日給</t>
  </si>
  <si>
    <t>No.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</si>
  <si>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</si>
  <si>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</si>
  <si>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</si>
  <si>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</si>
  <si>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</si>
  <si>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</si>
  <si>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</si>
  <si>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</si>
  <si>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</si>
  <si>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</si>
  <si>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</si>
  <si>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月別　従事時間（単位：時間）</t>
  </si>
  <si>
    <t>【単価算出表】</t>
  </si>
  <si>
    <t>Ａ
勤務
月数</t>
  </si>
  <si>
    <t>Ｂ
勤務
日数</t>
  </si>
  <si>
    <t>【従事時間に基づく当該事業の人件費負担額】</t>
  </si>
  <si>
    <t>研究機関名</t>
  </si>
  <si>
    <t>平成</t>
  </si>
  <si>
    <t>年度　人件費精算書</t>
  </si>
  <si>
    <t>No.</t>
  </si>
  <si>
    <t>号俸
格付</t>
  </si>
  <si>
    <t>給与
形態</t>
  </si>
  <si>
    <t>(時間)</t>
  </si>
  <si>
    <t>－</t>
  </si>
  <si>
    <t>※該当のない項目については適宜削除可能です。</t>
  </si>
  <si>
    <t>※「消費税相当額」は「その他」経費に計上可能です。ただし、受託者が消費税の免税事業者である場合には計上できません。</t>
  </si>
  <si>
    <t>Ｃ
所定内従事
時間計</t>
  </si>
  <si>
    <t>所定時間内</t>
  </si>
  <si>
    <t>所定時間外</t>
  </si>
  <si>
    <t>Ｅ
調整手当
（月額）</t>
  </si>
  <si>
    <t>Ｆ
扶養手当
（月額）</t>
  </si>
  <si>
    <t>Ｇ
通勤手当
（月額）</t>
  </si>
  <si>
    <t>Ｈ
住居手当
（月額）</t>
  </si>
  <si>
    <t>Ｋ
賞与分</t>
  </si>
  <si>
    <t>○○</t>
  </si>
  <si>
    <t>Ｄ
基本給
（日給）</t>
  </si>
  <si>
    <t>I
諸手当月額
（Ｇ～Ｈ)</t>
  </si>
  <si>
    <t>Ｊ
所定内
給与額計
(Ｂ×Ｄ
　＋Ａ×Ｉ)</t>
  </si>
  <si>
    <t>経理様式１６－②</t>
  </si>
  <si>
    <t>Ｌ
社会保険料
事業主負担分
計</t>
  </si>
  <si>
    <t>Ｍ
人件費総額
（Ｊ～Ｌ）</t>
  </si>
  <si>
    <t>Ｎ
所定内
時間単価
（Ｍ/Ｃ）</t>
  </si>
  <si>
    <t>Ｏ
所定外従事
時間計</t>
  </si>
  <si>
    <t>Ｐ
時間外手当
合計額</t>
  </si>
  <si>
    <t>Ｑ
所定外
時間単価
（Ｐ/Ｏ）</t>
  </si>
  <si>
    <t>Ｎ(上段)
Ｑ(下段)
時間単価</t>
  </si>
  <si>
    <t>Ｒ
当該事業
負担額</t>
  </si>
  <si>
    <t>Ｓ
負担額
合計</t>
  </si>
  <si>
    <t>Ｖ
消費税
相当額
（Ｕ×0.05）</t>
  </si>
  <si>
    <t>Ｕ
消費税相当
対象額
（Ｓ－Ｔ）</t>
  </si>
  <si>
    <t>研究題目名</t>
  </si>
  <si>
    <t>研究課題名</t>
  </si>
  <si>
    <t>Ｗ
従事率</t>
  </si>
  <si>
    <r>
      <t xml:space="preserve">Ｔ
通勤手当分
</t>
    </r>
    <r>
      <rPr>
        <sz val="9"/>
        <rFont val="ＭＳ ゴシック"/>
        <family val="3"/>
      </rPr>
      <t>（Ａ×Ｇ×Ｗ）</t>
    </r>
  </si>
  <si>
    <t>＊＊月期分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</si>
</sst>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&quot;式&quot;"/>
    <numFmt numFmtId="178" formatCode="#&quot;人&quot;&quot;・&quot;&quot;日&quot;"/>
    <numFmt numFmtId="179" formatCode="#,##0_ "/>
    <numFmt numFmtId="180" formatCode="#,##0;&quot;△ &quot;#,##0"/>
    <numFmt numFmtId="181" formatCode="#&quot;名&quot;"/>
    <numFmt numFmtId="182" formatCode="#&quot;人&quot;&quot;・&quot;&quot;時&quot;"/>
    <numFmt numFmtId="183" formatCode="0.0_);[Red]\(0.0\)"/>
    <numFmt numFmtId="184" formatCode="0_);[Red]\(0\)"/>
    <numFmt numFmtId="185" formatCode="#,##0_);[Red]\(#,##0\)"/>
    <numFmt numFmtId="186" formatCode="0.0%"/>
    <numFmt numFmtId="187" formatCode="#,##0.00&quot;H&quot;"/>
    <numFmt numFmtId="188" formatCode="0.00_);[Red]\(0.00\)"/>
    <numFmt numFmtId="189" formatCode="#,##0.00_ ;[Red]\-#,##0.00\ "/>
    <numFmt numFmtId="190" formatCode="#,##0.0_ ;[Red]\-#,##0.0\ "/>
    <numFmt numFmtId="191" formatCode="#,##0.0;[Red]\-#,##0.0"/>
  </numFmts>
  <fonts count="33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9.5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24"/>
      <color indexed="8"/>
      <name val="ＭＳ Ｐゴシック"/>
      <family val="3"/>
    </font>
    <font>
      <i/>
      <sz val="10"/>
      <name val="ＭＳ ゴシック"/>
      <family val="3"/>
    </font>
    <font>
      <i/>
      <sz val="1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indent="1"/>
    </xf>
    <xf numFmtId="0" fontId="6" fillId="0" borderId="0" xfId="0" applyFont="1" applyAlignment="1">
      <alignment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38" fontId="7" fillId="0" borderId="11" xfId="0" applyNumberFormat="1" applyFont="1" applyFill="1" applyBorder="1" applyAlignment="1">
      <alignment horizontal="center" vertical="top" wrapText="1"/>
    </xf>
    <xf numFmtId="3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38" fontId="7" fillId="0" borderId="13" xfId="0" applyNumberFormat="1" applyFont="1" applyFill="1" applyBorder="1" applyAlignment="1">
      <alignment vertical="center" shrinkToFit="1"/>
    </xf>
    <xf numFmtId="38" fontId="7" fillId="0" borderId="13" xfId="0" applyNumberFormat="1" applyFont="1" applyFill="1" applyBorder="1" applyAlignment="1">
      <alignment horizontal="center" vertical="center" shrinkToFit="1"/>
    </xf>
    <xf numFmtId="38" fontId="7" fillId="0" borderId="14" xfId="0" applyNumberFormat="1" applyFont="1" applyFill="1" applyBorder="1" applyAlignment="1">
      <alignment vertical="center" wrapText="1"/>
    </xf>
    <xf numFmtId="38" fontId="7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38" fontId="7" fillId="0" borderId="0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38" fontId="7" fillId="0" borderId="15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61" applyFont="1" applyFill="1">
      <alignment/>
      <protection/>
    </xf>
    <xf numFmtId="0" fontId="6" fillId="0" borderId="15" xfId="0" applyFont="1" applyFill="1" applyBorder="1" applyAlignment="1">
      <alignment vertical="center" wrapText="1"/>
    </xf>
    <xf numFmtId="38" fontId="6" fillId="24" borderId="16" xfId="0" applyNumberFormat="1" applyFont="1" applyFill="1" applyBorder="1" applyAlignment="1">
      <alignment vertical="center" wrapText="1"/>
    </xf>
    <xf numFmtId="38" fontId="6" fillId="24" borderId="17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38" fontId="6" fillId="24" borderId="18" xfId="0" applyNumberFormat="1" applyFont="1" applyFill="1" applyBorder="1" applyAlignment="1">
      <alignment horizontal="right" vertical="center" wrapText="1"/>
    </xf>
    <xf numFmtId="38" fontId="6" fillId="0" borderId="0" xfId="0" applyNumberFormat="1" applyFont="1" applyFill="1" applyAlignment="1">
      <alignment vertical="center" wrapText="1"/>
    </xf>
    <xf numFmtId="38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38" fontId="7" fillId="0" borderId="0" xfId="0" applyNumberFormat="1" applyFont="1" applyFill="1" applyAlignment="1">
      <alignment/>
    </xf>
    <xf numFmtId="0" fontId="9" fillId="21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38" fontId="12" fillId="0" borderId="0" xfId="0" applyNumberFormat="1" applyFont="1" applyFill="1" applyAlignment="1">
      <alignment horizontal="center" vertical="center"/>
    </xf>
    <xf numFmtId="38" fontId="7" fillId="0" borderId="12" xfId="0" applyNumberFormat="1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vertical="center" shrinkToFit="1"/>
    </xf>
    <xf numFmtId="0" fontId="6" fillId="0" borderId="0" xfId="61" applyFont="1">
      <alignment/>
      <protection/>
    </xf>
    <xf numFmtId="38" fontId="6" fillId="0" borderId="0" xfId="0" applyNumberFormat="1" applyFont="1" applyFill="1" applyBorder="1" applyAlignment="1">
      <alignment horizontal="right" vertical="center"/>
    </xf>
    <xf numFmtId="38" fontId="7" fillId="0" borderId="19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/>
    </xf>
    <xf numFmtId="189" fontId="7" fillId="0" borderId="12" xfId="0" applyNumberFormat="1" applyFont="1" applyFill="1" applyBorder="1" applyAlignment="1">
      <alignment horizontal="center" vertical="center" shrinkToFit="1"/>
    </xf>
    <xf numFmtId="38" fontId="7" fillId="0" borderId="20" xfId="0" applyNumberFormat="1" applyFont="1" applyFill="1" applyBorder="1" applyAlignment="1">
      <alignment vertical="center"/>
    </xf>
    <xf numFmtId="38" fontId="12" fillId="0" borderId="0" xfId="0" applyNumberFormat="1" applyFont="1" applyFill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38" fontId="6" fillId="24" borderId="16" xfId="0" applyNumberFormat="1" applyFont="1" applyFill="1" applyBorder="1" applyAlignment="1">
      <alignment vertical="center"/>
    </xf>
    <xf numFmtId="38" fontId="12" fillId="0" borderId="0" xfId="0" applyNumberFormat="1" applyFont="1" applyFill="1" applyAlignment="1">
      <alignment horizontal="left" vertical="center"/>
    </xf>
    <xf numFmtId="0" fontId="6" fillId="21" borderId="15" xfId="0" applyFont="1" applyFill="1" applyBorder="1" applyAlignment="1" applyProtection="1">
      <alignment vertical="center" shrinkToFit="1"/>
      <protection locked="0"/>
    </xf>
    <xf numFmtId="0" fontId="6" fillId="21" borderId="15" xfId="0" applyFont="1" applyFill="1" applyBorder="1" applyAlignment="1" applyProtection="1">
      <alignment vertical="center" wrapText="1"/>
      <protection locked="0"/>
    </xf>
    <xf numFmtId="49" fontId="6" fillId="21" borderId="15" xfId="0" applyNumberFormat="1" applyFont="1" applyFill="1" applyBorder="1" applyAlignment="1" applyProtection="1">
      <alignment horizontal="center" vertical="center" wrapText="1"/>
      <protection locked="0"/>
    </xf>
    <xf numFmtId="38" fontId="6" fillId="21" borderId="15" xfId="0" applyNumberFormat="1" applyFont="1" applyFill="1" applyBorder="1" applyAlignment="1" applyProtection="1">
      <alignment horizontal="center" vertical="center" wrapText="1"/>
      <protection locked="0"/>
    </xf>
    <xf numFmtId="38" fontId="6" fillId="21" borderId="15" xfId="49" applyFont="1" applyFill="1" applyBorder="1" applyAlignment="1" applyProtection="1">
      <alignment horizontal="right" vertical="center" wrapText="1"/>
      <protection locked="0"/>
    </xf>
    <xf numFmtId="38" fontId="6" fillId="21" borderId="16" xfId="0" applyNumberFormat="1" applyFont="1" applyFill="1" applyBorder="1" applyAlignment="1" applyProtection="1">
      <alignment vertical="center"/>
      <protection locked="0"/>
    </xf>
    <xf numFmtId="188" fontId="10" fillId="21" borderId="12" xfId="0" applyNumberFormat="1" applyFont="1" applyFill="1" applyBorder="1" applyAlignment="1" applyProtection="1">
      <alignment horizontal="right" vertical="center" wrapText="1"/>
      <protection locked="0"/>
    </xf>
    <xf numFmtId="188" fontId="10" fillId="21" borderId="22" xfId="0" applyNumberFormat="1" applyFont="1" applyFill="1" applyBorder="1" applyAlignment="1" applyProtection="1">
      <alignment horizontal="right" vertical="center" wrapText="1"/>
      <protection locked="0"/>
    </xf>
    <xf numFmtId="49" fontId="6" fillId="24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center"/>
    </xf>
    <xf numFmtId="189" fontId="6" fillId="24" borderId="12" xfId="0" applyNumberFormat="1" applyFont="1" applyFill="1" applyBorder="1" applyAlignment="1">
      <alignment vertical="center" wrapText="1"/>
    </xf>
    <xf numFmtId="38" fontId="7" fillId="0" borderId="23" xfId="0" applyNumberFormat="1" applyFont="1" applyFill="1" applyBorder="1" applyAlignment="1">
      <alignment horizontal="center" vertical="top" wrapText="1"/>
    </xf>
    <xf numFmtId="38" fontId="7" fillId="0" borderId="24" xfId="0" applyNumberFormat="1" applyFont="1" applyFill="1" applyBorder="1" applyAlignment="1">
      <alignment horizontal="center" vertical="top" wrapText="1"/>
    </xf>
    <xf numFmtId="38" fontId="7" fillId="0" borderId="25" xfId="0" applyNumberFormat="1" applyFont="1" applyFill="1" applyBorder="1" applyAlignment="1">
      <alignment horizontal="center" vertical="top" wrapText="1"/>
    </xf>
    <xf numFmtId="38" fontId="31" fillId="0" borderId="15" xfId="0" applyNumberFormat="1" applyFont="1" applyFill="1" applyBorder="1" applyAlignment="1">
      <alignment horizontal="center" vertical="center" wrapText="1"/>
    </xf>
    <xf numFmtId="186" fontId="32" fillId="24" borderId="12" xfId="0" applyNumberFormat="1" applyFont="1" applyFill="1" applyBorder="1" applyAlignment="1">
      <alignment vertical="center" wrapText="1"/>
    </xf>
    <xf numFmtId="189" fontId="7" fillId="21" borderId="15" xfId="0" applyNumberFormat="1" applyFont="1" applyFill="1" applyBorder="1" applyAlignment="1">
      <alignment horizontal="center" vertical="center" shrinkToFit="1"/>
    </xf>
    <xf numFmtId="38" fontId="7" fillId="0" borderId="10" xfId="0" applyNumberFormat="1" applyFont="1" applyFill="1" applyBorder="1" applyAlignment="1">
      <alignment horizontal="center" vertical="top" wrapText="1"/>
    </xf>
    <xf numFmtId="38" fontId="7" fillId="0" borderId="12" xfId="0" applyNumberFormat="1" applyFont="1" applyFill="1" applyBorder="1" applyAlignment="1">
      <alignment horizontal="center" vertical="top" wrapText="1"/>
    </xf>
    <xf numFmtId="38" fontId="6" fillId="24" borderId="10" xfId="0" applyNumberFormat="1" applyFont="1" applyFill="1" applyBorder="1" applyAlignment="1">
      <alignment horizontal="right" vertical="center" wrapText="1"/>
    </xf>
    <xf numFmtId="38" fontId="6" fillId="24" borderId="12" xfId="0" applyNumberFormat="1" applyFont="1" applyFill="1" applyBorder="1" applyAlignment="1">
      <alignment horizontal="right" vertical="center" wrapText="1"/>
    </xf>
    <xf numFmtId="38" fontId="6" fillId="24" borderId="26" xfId="0" applyNumberFormat="1" applyFont="1" applyFill="1" applyBorder="1" applyAlignment="1">
      <alignment horizontal="right" vertical="center" wrapText="1"/>
    </xf>
    <xf numFmtId="38" fontId="6" fillId="24" borderId="27" xfId="0" applyNumberFormat="1" applyFont="1" applyFill="1" applyBorder="1" applyAlignment="1">
      <alignment horizontal="right" vertical="center" wrapText="1"/>
    </xf>
    <xf numFmtId="38" fontId="6" fillId="24" borderId="28" xfId="0" applyNumberFormat="1" applyFont="1" applyFill="1" applyBorder="1" applyAlignment="1">
      <alignment horizontal="right" vertical="center" wrapText="1"/>
    </xf>
    <xf numFmtId="38" fontId="6" fillId="24" borderId="29" xfId="0" applyNumberFormat="1" applyFont="1" applyFill="1" applyBorder="1" applyAlignment="1">
      <alignment horizontal="right" vertical="center" wrapText="1"/>
    </xf>
    <xf numFmtId="38" fontId="6" fillId="24" borderId="11" xfId="49" applyFont="1" applyFill="1" applyBorder="1" applyAlignment="1">
      <alignment horizontal="right" vertical="center" wrapText="1"/>
    </xf>
    <xf numFmtId="38" fontId="6" fillId="24" borderId="30" xfId="49" applyFont="1" applyFill="1" applyBorder="1" applyAlignment="1">
      <alignment horizontal="right" vertical="center" wrapText="1"/>
    </xf>
    <xf numFmtId="38" fontId="6" fillId="24" borderId="13" xfId="49" applyFont="1" applyFill="1" applyBorder="1" applyAlignment="1">
      <alignment horizontal="right" vertical="center" wrapText="1"/>
    </xf>
    <xf numFmtId="38" fontId="6" fillId="24" borderId="22" xfId="49" applyFont="1" applyFill="1" applyBorder="1" applyAlignment="1">
      <alignment horizontal="right" vertical="center" wrapText="1"/>
    </xf>
    <xf numFmtId="38" fontId="6" fillId="21" borderId="16" xfId="0" applyNumberFormat="1" applyFont="1" applyFill="1" applyBorder="1" applyAlignment="1" applyProtection="1">
      <alignment horizontal="right" vertical="center" wrapText="1"/>
      <protection locked="0"/>
    </xf>
    <xf numFmtId="38" fontId="6" fillId="21" borderId="27" xfId="0" applyNumberFormat="1" applyFont="1" applyFill="1" applyBorder="1" applyAlignment="1" applyProtection="1">
      <alignment horizontal="right" vertical="center" wrapText="1"/>
      <protection locked="0"/>
    </xf>
    <xf numFmtId="38" fontId="7" fillId="0" borderId="31" xfId="0" applyNumberFormat="1" applyFont="1" applyFill="1" applyBorder="1" applyAlignment="1">
      <alignment horizontal="center" vertical="top" wrapText="1"/>
    </xf>
    <xf numFmtId="38" fontId="6" fillId="24" borderId="15" xfId="0" applyNumberFormat="1" applyFont="1" applyFill="1" applyBorder="1" applyAlignment="1">
      <alignment horizontal="right" vertical="center"/>
    </xf>
    <xf numFmtId="38" fontId="7" fillId="0" borderId="32" xfId="0" applyNumberFormat="1" applyFont="1" applyFill="1" applyBorder="1" applyAlignment="1">
      <alignment horizontal="center" vertical="top" wrapText="1"/>
    </xf>
    <xf numFmtId="38" fontId="6" fillId="24" borderId="11" xfId="0" applyNumberFormat="1" applyFont="1" applyFill="1" applyBorder="1" applyAlignment="1">
      <alignment horizontal="right" vertical="center" wrapText="1"/>
    </xf>
    <xf numFmtId="38" fontId="6" fillId="24" borderId="30" xfId="0" applyNumberFormat="1" applyFont="1" applyFill="1" applyBorder="1" applyAlignment="1">
      <alignment horizontal="right" vertical="center" wrapText="1"/>
    </xf>
    <xf numFmtId="38" fontId="6" fillId="24" borderId="13" xfId="0" applyNumberFormat="1" applyFont="1" applyFill="1" applyBorder="1" applyAlignment="1">
      <alignment horizontal="right" vertical="center" wrapText="1"/>
    </xf>
    <xf numFmtId="38" fontId="6" fillId="24" borderId="22" xfId="0" applyNumberFormat="1" applyFont="1" applyFill="1" applyBorder="1" applyAlignment="1">
      <alignment horizontal="right" vertical="center" wrapText="1"/>
    </xf>
    <xf numFmtId="38" fontId="7" fillId="0" borderId="11" xfId="0" applyNumberFormat="1" applyFont="1" applyFill="1" applyBorder="1" applyAlignment="1">
      <alignment horizontal="center" vertical="top" wrapText="1"/>
    </xf>
    <xf numFmtId="38" fontId="7" fillId="0" borderId="30" xfId="0" applyNumberFormat="1" applyFont="1" applyFill="1" applyBorder="1" applyAlignment="1">
      <alignment horizontal="center" vertical="top" wrapText="1"/>
    </xf>
    <xf numFmtId="38" fontId="7" fillId="0" borderId="21" xfId="0" applyNumberFormat="1" applyFont="1" applyFill="1" applyBorder="1" applyAlignment="1">
      <alignment horizontal="center" vertical="top" wrapText="1"/>
    </xf>
    <xf numFmtId="38" fontId="7" fillId="0" borderId="33" xfId="0" applyNumberFormat="1" applyFont="1" applyFill="1" applyBorder="1" applyAlignment="1">
      <alignment horizontal="center" vertical="top" wrapText="1"/>
    </xf>
    <xf numFmtId="38" fontId="7" fillId="0" borderId="13" xfId="0" applyNumberFormat="1" applyFont="1" applyFill="1" applyBorder="1" applyAlignment="1">
      <alignment horizontal="center" vertical="top" wrapText="1"/>
    </xf>
    <xf numFmtId="38" fontId="7" fillId="0" borderId="22" xfId="0" applyNumberFormat="1" applyFont="1" applyFill="1" applyBorder="1" applyAlignment="1">
      <alignment horizontal="center" vertical="top" wrapText="1"/>
    </xf>
    <xf numFmtId="38" fontId="7" fillId="0" borderId="15" xfId="0" applyNumberFormat="1" applyFont="1" applyFill="1" applyBorder="1" applyAlignment="1">
      <alignment horizontal="center" vertical="center" wrapText="1"/>
    </xf>
    <xf numFmtId="38" fontId="7" fillId="0" borderId="34" xfId="0" applyNumberFormat="1" applyFont="1" applyFill="1" applyBorder="1" applyAlignment="1">
      <alignment horizontal="center" vertical="top" wrapText="1"/>
    </xf>
    <xf numFmtId="38" fontId="6" fillId="24" borderId="35" xfId="0" applyNumberFormat="1" applyFont="1" applyFill="1" applyBorder="1" applyAlignment="1">
      <alignment horizontal="right" vertical="center"/>
    </xf>
    <xf numFmtId="0" fontId="6" fillId="24" borderId="36" xfId="0" applyFont="1" applyFill="1" applyBorder="1" applyAlignment="1">
      <alignment horizontal="right" vertical="center"/>
    </xf>
    <xf numFmtId="38" fontId="6" fillId="24" borderId="35" xfId="0" applyNumberFormat="1" applyFont="1" applyFill="1" applyBorder="1" applyAlignment="1">
      <alignment horizontal="right" vertical="center" wrapText="1"/>
    </xf>
    <xf numFmtId="38" fontId="6" fillId="24" borderId="37" xfId="0" applyNumberFormat="1" applyFont="1" applyFill="1" applyBorder="1" applyAlignment="1">
      <alignment horizontal="right" vertical="center" wrapText="1"/>
    </xf>
    <xf numFmtId="38" fontId="6" fillId="24" borderId="16" xfId="0" applyNumberFormat="1" applyFont="1" applyFill="1" applyBorder="1" applyAlignment="1">
      <alignment horizontal="right" vertical="center" wrapText="1"/>
    </xf>
    <xf numFmtId="38" fontId="6" fillId="24" borderId="38" xfId="0" applyNumberFormat="1" applyFont="1" applyFill="1" applyBorder="1" applyAlignment="1">
      <alignment horizontal="right" vertical="center" wrapText="1"/>
    </xf>
    <xf numFmtId="38" fontId="6" fillId="24" borderId="16" xfId="0" applyNumberFormat="1" applyFont="1" applyFill="1" applyBorder="1" applyAlignment="1">
      <alignment horizontal="right" vertical="center"/>
    </xf>
    <xf numFmtId="38" fontId="6" fillId="24" borderId="39" xfId="0" applyNumberFormat="1" applyFont="1" applyFill="1" applyBorder="1" applyAlignment="1">
      <alignment horizontal="right" vertical="center"/>
    </xf>
    <xf numFmtId="0" fontId="6" fillId="24" borderId="10" xfId="0" applyFont="1" applyFill="1" applyBorder="1" applyAlignment="1">
      <alignment horizontal="center" vertical="center" shrinkToFit="1"/>
    </xf>
    <xf numFmtId="0" fontId="6" fillId="24" borderId="12" xfId="0" applyFont="1" applyFill="1" applyBorder="1" applyAlignment="1">
      <alignment horizontal="center" vertical="center" shrinkToFit="1"/>
    </xf>
    <xf numFmtId="38" fontId="7" fillId="0" borderId="13" xfId="0" applyNumberFormat="1" applyFont="1" applyFill="1" applyBorder="1" applyAlignment="1">
      <alignment horizontal="center" vertical="center" shrinkToFit="1"/>
    </xf>
    <xf numFmtId="38" fontId="7" fillId="0" borderId="22" xfId="0" applyNumberFormat="1" applyFont="1" applyFill="1" applyBorder="1" applyAlignment="1">
      <alignment horizontal="center" vertical="center" shrinkToFit="1"/>
    </xf>
    <xf numFmtId="38" fontId="6" fillId="21" borderId="15" xfId="0" applyNumberFormat="1" applyFont="1" applyFill="1" applyBorder="1" applyAlignment="1" applyProtection="1">
      <alignment vertical="center"/>
      <protection locked="0"/>
    </xf>
    <xf numFmtId="38" fontId="7" fillId="0" borderId="40" xfId="0" applyNumberFormat="1" applyFont="1" applyFill="1" applyBorder="1" applyAlignment="1">
      <alignment horizontal="center" vertical="top" wrapText="1"/>
    </xf>
    <xf numFmtId="38" fontId="7" fillId="0" borderId="41" xfId="0" applyNumberFormat="1" applyFont="1" applyFill="1" applyBorder="1" applyAlignment="1">
      <alignment horizontal="center" vertical="top" wrapText="1"/>
    </xf>
    <xf numFmtId="38" fontId="7" fillId="0" borderId="42" xfId="0" applyNumberFormat="1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horizontal="center" vertical="top" wrapText="1"/>
    </xf>
    <xf numFmtId="0" fontId="7" fillId="0" borderId="44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38" fontId="6" fillId="24" borderId="12" xfId="0" applyNumberFormat="1" applyFont="1" applyFill="1" applyBorder="1" applyAlignment="1">
      <alignment vertical="center" wrapText="1"/>
    </xf>
    <xf numFmtId="38" fontId="6" fillId="24" borderId="13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8" fontId="7" fillId="0" borderId="12" xfId="0" applyNumberFormat="1" applyFont="1" applyFill="1" applyBorder="1" applyAlignment="1">
      <alignment horizontal="center" vertical="center" shrinkToFit="1"/>
    </xf>
    <xf numFmtId="38" fontId="6" fillId="23" borderId="16" xfId="0" applyNumberFormat="1" applyFont="1" applyFill="1" applyBorder="1" applyAlignment="1">
      <alignment horizontal="center" vertical="center" wrapText="1"/>
    </xf>
    <xf numFmtId="38" fontId="6" fillId="23" borderId="39" xfId="0" applyNumberFormat="1" applyFont="1" applyFill="1" applyBorder="1" applyAlignment="1">
      <alignment horizontal="center" vertical="center" wrapText="1"/>
    </xf>
    <xf numFmtId="38" fontId="7" fillId="23" borderId="12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8" fontId="7" fillId="0" borderId="11" xfId="0" applyNumberFormat="1" applyFont="1" applyFill="1" applyBorder="1" applyAlignment="1">
      <alignment horizontal="center" vertical="center" shrinkToFit="1"/>
    </xf>
    <xf numFmtId="38" fontId="7" fillId="0" borderId="45" xfId="0" applyNumberFormat="1" applyFont="1" applyFill="1" applyBorder="1" applyAlignment="1">
      <alignment horizontal="center" vertical="center" shrinkToFit="1"/>
    </xf>
    <xf numFmtId="38" fontId="7" fillId="0" borderId="30" xfId="0" applyNumberFormat="1" applyFont="1" applyFill="1" applyBorder="1" applyAlignment="1">
      <alignment horizontal="center" vertical="center" shrinkToFit="1"/>
    </xf>
    <xf numFmtId="38" fontId="7" fillId="0" borderId="46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38" fontId="7" fillId="23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様式4～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133350</xdr:colOff>
      <xdr:row>5</xdr:row>
      <xdr:rowOff>47625</xdr:rowOff>
    </xdr:from>
    <xdr:to>
      <xdr:col>29</xdr:col>
      <xdr:colOff>276225</xdr:colOff>
      <xdr:row>6</xdr:row>
      <xdr:rowOff>200025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4258925" y="1447800"/>
          <a:ext cx="40481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日給制用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1"/>
  <sheetViews>
    <sheetView tabSelected="1" view="pageBreakPreview" zoomScale="80" zoomScaleNormal="8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4.00390625" style="4" bestFit="1" customWidth="1"/>
    <col min="2" max="2" width="11.00390625" style="4" customWidth="1"/>
    <col min="3" max="3" width="10.625" style="4" customWidth="1"/>
    <col min="4" max="4" width="7.50390625" style="5" customWidth="1"/>
    <col min="5" max="5" width="6.875" style="5" customWidth="1"/>
    <col min="6" max="15" width="6.875" style="6" customWidth="1"/>
    <col min="16" max="16" width="6.75390625" style="6" customWidth="1"/>
    <col min="17" max="17" width="11.125" style="6" customWidth="1"/>
    <col min="18" max="18" width="9.75390625" style="6" customWidth="1"/>
    <col min="19" max="19" width="6.75390625" style="6" customWidth="1"/>
    <col min="20" max="20" width="6.125" style="6" customWidth="1"/>
    <col min="21" max="22" width="11.875" style="6" customWidth="1"/>
    <col min="23" max="23" width="12.375" style="6" customWidth="1"/>
    <col min="24" max="24" width="13.375" style="6" customWidth="1"/>
    <col min="25" max="25" width="12.00390625" style="6" customWidth="1"/>
    <col min="26" max="26" width="7.125" style="6" customWidth="1"/>
    <col min="27" max="29" width="6.25390625" style="6" customWidth="1"/>
    <col min="30" max="30" width="6.375" style="6" customWidth="1"/>
    <col min="31" max="31" width="7.875" style="6" customWidth="1"/>
    <col min="32" max="33" width="10.75390625" style="6" customWidth="1"/>
    <col min="34" max="35" width="9.625" style="6" customWidth="1"/>
    <col min="36" max="38" width="9.125" style="6" customWidth="1"/>
    <col min="39" max="16384" width="9.00390625" style="4" customWidth="1"/>
  </cols>
  <sheetData>
    <row r="1" spans="1:32" ht="23.25" customHeight="1">
      <c r="A1" s="53" t="s">
        <v>46</v>
      </c>
      <c r="AC1" s="50"/>
      <c r="AF1" s="41"/>
    </row>
    <row r="2" spans="31:33" ht="16.5" customHeight="1">
      <c r="AE2" s="41"/>
      <c r="AF2" s="41"/>
      <c r="AG2" s="41"/>
    </row>
    <row r="3" spans="2:38" s="36" customFormat="1" ht="28.5" customHeight="1">
      <c r="B3" s="37"/>
      <c r="C3" s="37"/>
      <c r="D3" s="37"/>
      <c r="E3" s="37"/>
      <c r="F3" s="37"/>
      <c r="G3" s="37"/>
      <c r="H3" s="37"/>
      <c r="I3" s="37"/>
      <c r="J3" s="38"/>
      <c r="K3" s="38"/>
      <c r="M3" s="37" t="s">
        <v>25</v>
      </c>
      <c r="N3" s="39" t="s">
        <v>42</v>
      </c>
      <c r="O3" s="40" t="s">
        <v>26</v>
      </c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8"/>
      <c r="AI3" s="38"/>
      <c r="AJ3" s="38"/>
      <c r="AK3" s="38"/>
      <c r="AL3" s="38"/>
    </row>
    <row r="4" ht="21" customHeight="1"/>
    <row r="5" spans="1:16" s="1" customFormat="1" ht="21" customHeight="1">
      <c r="A5" s="141" t="s">
        <v>24</v>
      </c>
      <c r="B5" s="142"/>
      <c r="C5" s="136"/>
      <c r="D5" s="137"/>
      <c r="E5" s="137"/>
      <c r="F5" s="137"/>
      <c r="G5" s="137"/>
      <c r="H5" s="137"/>
      <c r="I5" s="137"/>
      <c r="J5" s="138"/>
      <c r="K5" s="2"/>
      <c r="L5" s="2"/>
      <c r="M5" s="2"/>
      <c r="N5" s="2"/>
      <c r="O5" s="3"/>
      <c r="P5" s="3"/>
    </row>
    <row r="6" spans="1:16" s="1" customFormat="1" ht="21" customHeight="1">
      <c r="A6" s="139" t="s">
        <v>59</v>
      </c>
      <c r="B6" s="140"/>
      <c r="C6" s="136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1:16" s="1" customFormat="1" ht="21" customHeight="1">
      <c r="A7" s="139" t="s">
        <v>58</v>
      </c>
      <c r="B7" s="140"/>
      <c r="C7" s="136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8"/>
    </row>
    <row r="10" spans="1:32" ht="15" thickBot="1">
      <c r="A10" s="7" t="s">
        <v>20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49"/>
      <c r="AD10" s="49"/>
      <c r="AE10" s="8"/>
      <c r="AF10" s="8"/>
    </row>
    <row r="11" spans="1:30" s="12" customFormat="1" ht="51.75" customHeight="1" thickTop="1">
      <c r="A11" s="9" t="s">
        <v>27</v>
      </c>
      <c r="B11" s="9" t="s">
        <v>3</v>
      </c>
      <c r="C11" s="9" t="s">
        <v>4</v>
      </c>
      <c r="D11" s="9" t="s">
        <v>28</v>
      </c>
      <c r="E11" s="9" t="s">
        <v>29</v>
      </c>
      <c r="F11" s="10" t="s">
        <v>21</v>
      </c>
      <c r="G11" s="10" t="s">
        <v>22</v>
      </c>
      <c r="H11" s="11" t="s">
        <v>34</v>
      </c>
      <c r="I11" s="72" t="s">
        <v>43</v>
      </c>
      <c r="J11" s="72"/>
      <c r="K11" s="143" t="s">
        <v>37</v>
      </c>
      <c r="L11" s="143"/>
      <c r="M11" s="143" t="s">
        <v>38</v>
      </c>
      <c r="N11" s="143"/>
      <c r="O11" s="72" t="s">
        <v>39</v>
      </c>
      <c r="P11" s="72"/>
      <c r="Q11" s="72" t="s">
        <v>40</v>
      </c>
      <c r="R11" s="72"/>
      <c r="S11" s="93" t="s">
        <v>44</v>
      </c>
      <c r="T11" s="94"/>
      <c r="U11" s="72" t="s">
        <v>45</v>
      </c>
      <c r="V11" s="11" t="s">
        <v>41</v>
      </c>
      <c r="W11" s="11" t="s">
        <v>47</v>
      </c>
      <c r="X11" s="10" t="s">
        <v>48</v>
      </c>
      <c r="Y11" s="46" t="s">
        <v>49</v>
      </c>
      <c r="Z11" s="11" t="s">
        <v>50</v>
      </c>
      <c r="AA11" s="93" t="s">
        <v>51</v>
      </c>
      <c r="AB11" s="100"/>
      <c r="AC11" s="88" t="s">
        <v>52</v>
      </c>
      <c r="AD11" s="66"/>
    </row>
    <row r="12" spans="1:30" s="12" customFormat="1" ht="17.25" customHeight="1">
      <c r="A12" s="13"/>
      <c r="B12" s="13"/>
      <c r="C12" s="13"/>
      <c r="D12" s="13"/>
      <c r="E12" s="13"/>
      <c r="F12" s="14"/>
      <c r="G12" s="14"/>
      <c r="H12" s="42" t="s">
        <v>30</v>
      </c>
      <c r="I12" s="124"/>
      <c r="J12" s="124"/>
      <c r="K12" s="127"/>
      <c r="L12" s="127"/>
      <c r="M12" s="127"/>
      <c r="N12" s="127"/>
      <c r="O12" s="124"/>
      <c r="P12" s="124"/>
      <c r="Q12" s="124"/>
      <c r="R12" s="124"/>
      <c r="S12" s="111"/>
      <c r="T12" s="112"/>
      <c r="U12" s="73"/>
      <c r="V12" s="71" t="s">
        <v>62</v>
      </c>
      <c r="W12" s="48"/>
      <c r="X12" s="15"/>
      <c r="Y12" s="16"/>
      <c r="Z12" s="42" t="s">
        <v>30</v>
      </c>
      <c r="AA12" s="97"/>
      <c r="AB12" s="68"/>
      <c r="AC12" s="67"/>
      <c r="AD12" s="68"/>
    </row>
    <row r="13" spans="1:30" s="28" customFormat="1" ht="15" customHeight="1">
      <c r="A13" s="25">
        <f>+SUM(A11,1)</f>
        <v>1</v>
      </c>
      <c r="B13" s="54"/>
      <c r="C13" s="55"/>
      <c r="D13" s="56"/>
      <c r="E13" s="62" t="s">
        <v>6</v>
      </c>
      <c r="F13" s="57"/>
      <c r="G13" s="57"/>
      <c r="H13" s="58"/>
      <c r="I13" s="113"/>
      <c r="J13" s="113"/>
      <c r="K13" s="125" t="s">
        <v>31</v>
      </c>
      <c r="L13" s="126"/>
      <c r="M13" s="125" t="s">
        <v>31</v>
      </c>
      <c r="N13" s="126"/>
      <c r="O13" s="113"/>
      <c r="P13" s="113"/>
      <c r="Q13" s="113"/>
      <c r="R13" s="113"/>
      <c r="S13" s="107">
        <f>SUM(O13:R13)</f>
        <v>0</v>
      </c>
      <c r="T13" s="108"/>
      <c r="U13" s="52">
        <f>G13*I13+F13*S13</f>
        <v>0</v>
      </c>
      <c r="V13" s="59"/>
      <c r="W13" s="59"/>
      <c r="X13" s="52">
        <f>SUM(U13:W13)</f>
        <v>0</v>
      </c>
      <c r="Y13" s="27">
        <f>IF(X13=0,0,ROUNDDOWN(X13/H13,0))</f>
        <v>0</v>
      </c>
      <c r="Z13" s="58"/>
      <c r="AA13" s="84"/>
      <c r="AB13" s="85"/>
      <c r="AC13" s="76">
        <f>IF(AA13=0,0,AA13/Z13)</f>
        <v>0</v>
      </c>
      <c r="AD13" s="77"/>
    </row>
    <row r="14" spans="1:30" s="28" customFormat="1" ht="15" customHeight="1">
      <c r="A14" s="25">
        <f aca="true" t="shared" si="0" ref="A14:A22">+SUM(A13,1)</f>
        <v>2</v>
      </c>
      <c r="B14" s="54"/>
      <c r="C14" s="55"/>
      <c r="D14" s="56"/>
      <c r="E14" s="62" t="s">
        <v>6</v>
      </c>
      <c r="F14" s="57"/>
      <c r="G14" s="57"/>
      <c r="H14" s="58"/>
      <c r="I14" s="113"/>
      <c r="J14" s="113"/>
      <c r="K14" s="125" t="s">
        <v>31</v>
      </c>
      <c r="L14" s="126"/>
      <c r="M14" s="125" t="s">
        <v>31</v>
      </c>
      <c r="N14" s="126"/>
      <c r="O14" s="113"/>
      <c r="P14" s="113"/>
      <c r="Q14" s="113"/>
      <c r="R14" s="113"/>
      <c r="S14" s="107">
        <f aca="true" t="shared" si="1" ref="S14:S22">SUM(O14:R14)</f>
        <v>0</v>
      </c>
      <c r="T14" s="108"/>
      <c r="U14" s="52">
        <f aca="true" t="shared" si="2" ref="U14:U22">G14*I14+F14*S14</f>
        <v>0</v>
      </c>
      <c r="V14" s="59"/>
      <c r="W14" s="59"/>
      <c r="X14" s="52">
        <f aca="true" t="shared" si="3" ref="X14:X22">SUM(U14:W14)</f>
        <v>0</v>
      </c>
      <c r="Y14" s="27">
        <f aca="true" t="shared" si="4" ref="Y14:Y22">IF(X14=0,0,ROUNDDOWN(X14/H14,0))</f>
        <v>0</v>
      </c>
      <c r="Z14" s="58"/>
      <c r="AA14" s="84"/>
      <c r="AB14" s="85"/>
      <c r="AC14" s="76">
        <f aca="true" t="shared" si="5" ref="AC14:AC22">IF(AA14=0,0,AA14/Z14)</f>
        <v>0</v>
      </c>
      <c r="AD14" s="77"/>
    </row>
    <row r="15" spans="1:30" s="28" customFormat="1" ht="15" customHeight="1">
      <c r="A15" s="25">
        <f t="shared" si="0"/>
        <v>3</v>
      </c>
      <c r="B15" s="54"/>
      <c r="C15" s="55"/>
      <c r="D15" s="56"/>
      <c r="E15" s="62" t="s">
        <v>6</v>
      </c>
      <c r="F15" s="57"/>
      <c r="G15" s="57"/>
      <c r="H15" s="58"/>
      <c r="I15" s="113"/>
      <c r="J15" s="113"/>
      <c r="K15" s="125" t="s">
        <v>31</v>
      </c>
      <c r="L15" s="126"/>
      <c r="M15" s="125" t="s">
        <v>31</v>
      </c>
      <c r="N15" s="126"/>
      <c r="O15" s="113"/>
      <c r="P15" s="113"/>
      <c r="Q15" s="113"/>
      <c r="R15" s="113"/>
      <c r="S15" s="107">
        <f t="shared" si="1"/>
        <v>0</v>
      </c>
      <c r="T15" s="108"/>
      <c r="U15" s="52">
        <f t="shared" si="2"/>
        <v>0</v>
      </c>
      <c r="V15" s="59"/>
      <c r="W15" s="59"/>
      <c r="X15" s="52">
        <f t="shared" si="3"/>
        <v>0</v>
      </c>
      <c r="Y15" s="27">
        <f t="shared" si="4"/>
        <v>0</v>
      </c>
      <c r="Z15" s="58"/>
      <c r="AA15" s="84"/>
      <c r="AB15" s="85"/>
      <c r="AC15" s="76">
        <f t="shared" si="5"/>
        <v>0</v>
      </c>
      <c r="AD15" s="77"/>
    </row>
    <row r="16" spans="1:30" s="28" customFormat="1" ht="15" customHeight="1">
      <c r="A16" s="25">
        <f t="shared" si="0"/>
        <v>4</v>
      </c>
      <c r="B16" s="54"/>
      <c r="C16" s="55"/>
      <c r="D16" s="56"/>
      <c r="E16" s="62" t="s">
        <v>6</v>
      </c>
      <c r="F16" s="57"/>
      <c r="G16" s="57"/>
      <c r="H16" s="58"/>
      <c r="I16" s="113"/>
      <c r="J16" s="113"/>
      <c r="K16" s="125" t="s">
        <v>31</v>
      </c>
      <c r="L16" s="126"/>
      <c r="M16" s="125" t="s">
        <v>31</v>
      </c>
      <c r="N16" s="126"/>
      <c r="O16" s="113"/>
      <c r="P16" s="113"/>
      <c r="Q16" s="113"/>
      <c r="R16" s="113"/>
      <c r="S16" s="107">
        <f t="shared" si="1"/>
        <v>0</v>
      </c>
      <c r="T16" s="108"/>
      <c r="U16" s="52">
        <f t="shared" si="2"/>
        <v>0</v>
      </c>
      <c r="V16" s="59"/>
      <c r="W16" s="59"/>
      <c r="X16" s="52">
        <f t="shared" si="3"/>
        <v>0</v>
      </c>
      <c r="Y16" s="27">
        <f t="shared" si="4"/>
        <v>0</v>
      </c>
      <c r="Z16" s="58"/>
      <c r="AA16" s="84"/>
      <c r="AB16" s="85"/>
      <c r="AC16" s="76">
        <f t="shared" si="5"/>
        <v>0</v>
      </c>
      <c r="AD16" s="77"/>
    </row>
    <row r="17" spans="1:30" s="28" customFormat="1" ht="15" customHeight="1">
      <c r="A17" s="25">
        <f t="shared" si="0"/>
        <v>5</v>
      </c>
      <c r="B17" s="54"/>
      <c r="C17" s="55"/>
      <c r="D17" s="56"/>
      <c r="E17" s="62" t="s">
        <v>6</v>
      </c>
      <c r="F17" s="57"/>
      <c r="G17" s="57"/>
      <c r="H17" s="58"/>
      <c r="I17" s="113"/>
      <c r="J17" s="113"/>
      <c r="K17" s="125" t="s">
        <v>31</v>
      </c>
      <c r="L17" s="126"/>
      <c r="M17" s="125" t="s">
        <v>31</v>
      </c>
      <c r="N17" s="126"/>
      <c r="O17" s="113"/>
      <c r="P17" s="113"/>
      <c r="Q17" s="113"/>
      <c r="R17" s="113"/>
      <c r="S17" s="107">
        <f t="shared" si="1"/>
        <v>0</v>
      </c>
      <c r="T17" s="108"/>
      <c r="U17" s="52">
        <f t="shared" si="2"/>
        <v>0</v>
      </c>
      <c r="V17" s="59"/>
      <c r="W17" s="59"/>
      <c r="X17" s="52">
        <f t="shared" si="3"/>
        <v>0</v>
      </c>
      <c r="Y17" s="27">
        <f t="shared" si="4"/>
        <v>0</v>
      </c>
      <c r="Z17" s="58"/>
      <c r="AA17" s="84"/>
      <c r="AB17" s="85"/>
      <c r="AC17" s="76">
        <f t="shared" si="5"/>
        <v>0</v>
      </c>
      <c r="AD17" s="77"/>
    </row>
    <row r="18" spans="1:30" s="28" customFormat="1" ht="15" customHeight="1">
      <c r="A18" s="25">
        <f t="shared" si="0"/>
        <v>6</v>
      </c>
      <c r="B18" s="54"/>
      <c r="C18" s="55"/>
      <c r="D18" s="56"/>
      <c r="E18" s="62" t="s">
        <v>6</v>
      </c>
      <c r="F18" s="57"/>
      <c r="G18" s="57"/>
      <c r="H18" s="58"/>
      <c r="I18" s="113"/>
      <c r="J18" s="113"/>
      <c r="K18" s="125" t="s">
        <v>31</v>
      </c>
      <c r="L18" s="126"/>
      <c r="M18" s="125" t="s">
        <v>31</v>
      </c>
      <c r="N18" s="126"/>
      <c r="O18" s="113"/>
      <c r="P18" s="113"/>
      <c r="Q18" s="113"/>
      <c r="R18" s="113"/>
      <c r="S18" s="107">
        <f t="shared" si="1"/>
        <v>0</v>
      </c>
      <c r="T18" s="108"/>
      <c r="U18" s="52">
        <f t="shared" si="2"/>
        <v>0</v>
      </c>
      <c r="V18" s="59"/>
      <c r="W18" s="59"/>
      <c r="X18" s="52">
        <f t="shared" si="3"/>
        <v>0</v>
      </c>
      <c r="Y18" s="27">
        <f t="shared" si="4"/>
        <v>0</v>
      </c>
      <c r="Z18" s="58"/>
      <c r="AA18" s="84"/>
      <c r="AB18" s="85"/>
      <c r="AC18" s="76">
        <f t="shared" si="5"/>
        <v>0</v>
      </c>
      <c r="AD18" s="77"/>
    </row>
    <row r="19" spans="1:30" s="28" customFormat="1" ht="15" customHeight="1">
      <c r="A19" s="25">
        <f t="shared" si="0"/>
        <v>7</v>
      </c>
      <c r="B19" s="54"/>
      <c r="C19" s="55"/>
      <c r="D19" s="56"/>
      <c r="E19" s="62" t="s">
        <v>6</v>
      </c>
      <c r="F19" s="57"/>
      <c r="G19" s="57"/>
      <c r="H19" s="58"/>
      <c r="I19" s="113"/>
      <c r="J19" s="113"/>
      <c r="K19" s="125" t="s">
        <v>31</v>
      </c>
      <c r="L19" s="126"/>
      <c r="M19" s="125" t="s">
        <v>31</v>
      </c>
      <c r="N19" s="126"/>
      <c r="O19" s="113"/>
      <c r="P19" s="113"/>
      <c r="Q19" s="113"/>
      <c r="R19" s="113"/>
      <c r="S19" s="107">
        <f t="shared" si="1"/>
        <v>0</v>
      </c>
      <c r="T19" s="108"/>
      <c r="U19" s="52">
        <f t="shared" si="2"/>
        <v>0</v>
      </c>
      <c r="V19" s="59"/>
      <c r="W19" s="59"/>
      <c r="X19" s="52">
        <f t="shared" si="3"/>
        <v>0</v>
      </c>
      <c r="Y19" s="27">
        <f t="shared" si="4"/>
        <v>0</v>
      </c>
      <c r="Z19" s="58"/>
      <c r="AA19" s="84"/>
      <c r="AB19" s="85"/>
      <c r="AC19" s="76">
        <f t="shared" si="5"/>
        <v>0</v>
      </c>
      <c r="AD19" s="77"/>
    </row>
    <row r="20" spans="1:30" s="28" customFormat="1" ht="15" customHeight="1">
      <c r="A20" s="25">
        <f t="shared" si="0"/>
        <v>8</v>
      </c>
      <c r="B20" s="54"/>
      <c r="C20" s="55"/>
      <c r="D20" s="56"/>
      <c r="E20" s="62" t="s">
        <v>6</v>
      </c>
      <c r="F20" s="57"/>
      <c r="G20" s="57"/>
      <c r="H20" s="58"/>
      <c r="I20" s="113"/>
      <c r="J20" s="113"/>
      <c r="K20" s="125" t="s">
        <v>31</v>
      </c>
      <c r="L20" s="126"/>
      <c r="M20" s="125" t="s">
        <v>31</v>
      </c>
      <c r="N20" s="126"/>
      <c r="O20" s="113"/>
      <c r="P20" s="113"/>
      <c r="Q20" s="113"/>
      <c r="R20" s="113"/>
      <c r="S20" s="107">
        <f t="shared" si="1"/>
        <v>0</v>
      </c>
      <c r="T20" s="108"/>
      <c r="U20" s="52">
        <f t="shared" si="2"/>
        <v>0</v>
      </c>
      <c r="V20" s="59"/>
      <c r="W20" s="59"/>
      <c r="X20" s="52">
        <f t="shared" si="3"/>
        <v>0</v>
      </c>
      <c r="Y20" s="27">
        <f t="shared" si="4"/>
        <v>0</v>
      </c>
      <c r="Z20" s="58"/>
      <c r="AA20" s="84"/>
      <c r="AB20" s="85"/>
      <c r="AC20" s="76">
        <f t="shared" si="5"/>
        <v>0</v>
      </c>
      <c r="AD20" s="77"/>
    </row>
    <row r="21" spans="1:30" s="28" customFormat="1" ht="15" customHeight="1">
      <c r="A21" s="25">
        <f t="shared" si="0"/>
        <v>9</v>
      </c>
      <c r="B21" s="54"/>
      <c r="C21" s="55"/>
      <c r="D21" s="56"/>
      <c r="E21" s="62" t="s">
        <v>6</v>
      </c>
      <c r="F21" s="57"/>
      <c r="G21" s="57"/>
      <c r="H21" s="58"/>
      <c r="I21" s="113"/>
      <c r="J21" s="113"/>
      <c r="K21" s="125" t="s">
        <v>31</v>
      </c>
      <c r="L21" s="126"/>
      <c r="M21" s="125" t="s">
        <v>31</v>
      </c>
      <c r="N21" s="126"/>
      <c r="O21" s="113"/>
      <c r="P21" s="113"/>
      <c r="Q21" s="113"/>
      <c r="R21" s="113"/>
      <c r="S21" s="107">
        <f t="shared" si="1"/>
        <v>0</v>
      </c>
      <c r="T21" s="108"/>
      <c r="U21" s="52">
        <f t="shared" si="2"/>
        <v>0</v>
      </c>
      <c r="V21" s="59"/>
      <c r="W21" s="59"/>
      <c r="X21" s="52">
        <f t="shared" si="3"/>
        <v>0</v>
      </c>
      <c r="Y21" s="27">
        <f t="shared" si="4"/>
        <v>0</v>
      </c>
      <c r="Z21" s="58"/>
      <c r="AA21" s="84"/>
      <c r="AB21" s="85"/>
      <c r="AC21" s="76">
        <f t="shared" si="5"/>
        <v>0</v>
      </c>
      <c r="AD21" s="77"/>
    </row>
    <row r="22" spans="1:30" s="28" customFormat="1" ht="15" customHeight="1" thickBot="1">
      <c r="A22" s="25">
        <f t="shared" si="0"/>
        <v>10</v>
      </c>
      <c r="B22" s="54"/>
      <c r="C22" s="55"/>
      <c r="D22" s="56"/>
      <c r="E22" s="62" t="s">
        <v>6</v>
      </c>
      <c r="F22" s="57"/>
      <c r="G22" s="57"/>
      <c r="H22" s="58"/>
      <c r="I22" s="113"/>
      <c r="J22" s="113"/>
      <c r="K22" s="125" t="s">
        <v>31</v>
      </c>
      <c r="L22" s="126"/>
      <c r="M22" s="125" t="s">
        <v>31</v>
      </c>
      <c r="N22" s="126"/>
      <c r="O22" s="113"/>
      <c r="P22" s="113"/>
      <c r="Q22" s="113"/>
      <c r="R22" s="113"/>
      <c r="S22" s="107">
        <f t="shared" si="1"/>
        <v>0</v>
      </c>
      <c r="T22" s="108"/>
      <c r="U22" s="52">
        <f t="shared" si="2"/>
        <v>0</v>
      </c>
      <c r="V22" s="59"/>
      <c r="W22" s="59"/>
      <c r="X22" s="52">
        <f t="shared" si="3"/>
        <v>0</v>
      </c>
      <c r="Y22" s="29">
        <f t="shared" si="4"/>
        <v>0</v>
      </c>
      <c r="Z22" s="58"/>
      <c r="AA22" s="84"/>
      <c r="AB22" s="85"/>
      <c r="AC22" s="78">
        <f t="shared" si="5"/>
        <v>0</v>
      </c>
      <c r="AD22" s="79"/>
    </row>
    <row r="23" spans="8:9" ht="12.75" customHeight="1" thickTop="1">
      <c r="H23" s="17"/>
      <c r="I23" s="17"/>
    </row>
    <row r="24" ht="12.75" customHeight="1">
      <c r="AF24" s="22"/>
    </row>
    <row r="25" ht="12.75" customHeight="1">
      <c r="AF25" s="22"/>
    </row>
    <row r="26" spans="1:32" ht="15" thickBot="1">
      <c r="A26" s="7" t="s">
        <v>23</v>
      </c>
      <c r="AF26" s="22"/>
    </row>
    <row r="27" spans="1:38" ht="17.25" customHeight="1">
      <c r="A27" s="128" t="s">
        <v>7</v>
      </c>
      <c r="B27" s="128" t="s">
        <v>3</v>
      </c>
      <c r="C27" s="128" t="s">
        <v>2</v>
      </c>
      <c r="D27" s="47"/>
      <c r="E27" s="131" t="s">
        <v>19</v>
      </c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3"/>
      <c r="S27" s="93" t="s">
        <v>53</v>
      </c>
      <c r="T27" s="94"/>
      <c r="U27" s="114" t="s">
        <v>54</v>
      </c>
      <c r="V27" s="117" t="s">
        <v>55</v>
      </c>
      <c r="W27" s="63"/>
      <c r="X27" s="18"/>
      <c r="Y27" s="72" t="s">
        <v>61</v>
      </c>
      <c r="Z27" s="93" t="s">
        <v>57</v>
      </c>
      <c r="AA27" s="94"/>
      <c r="AB27" s="99" t="s">
        <v>56</v>
      </c>
      <c r="AC27" s="99"/>
      <c r="AD27" s="19"/>
      <c r="AE27" s="19"/>
      <c r="AF27" s="22"/>
      <c r="AH27" s="4"/>
      <c r="AI27" s="4"/>
      <c r="AJ27" s="4"/>
      <c r="AK27" s="4"/>
      <c r="AL27" s="4"/>
    </row>
    <row r="28" spans="1:38" ht="17.25" customHeight="1">
      <c r="A28" s="129"/>
      <c r="B28" s="129"/>
      <c r="C28" s="129"/>
      <c r="D28" s="51"/>
      <c r="E28" s="111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12"/>
      <c r="S28" s="95"/>
      <c r="T28" s="96"/>
      <c r="U28" s="115"/>
      <c r="V28" s="118"/>
      <c r="W28" s="63"/>
      <c r="X28" s="18"/>
      <c r="Y28" s="86"/>
      <c r="Z28" s="95"/>
      <c r="AA28" s="96"/>
      <c r="AB28" s="99"/>
      <c r="AC28" s="99"/>
      <c r="AD28" s="19"/>
      <c r="AE28" s="19"/>
      <c r="AF28" s="22"/>
      <c r="AH28" s="4"/>
      <c r="AI28" s="4"/>
      <c r="AJ28" s="4"/>
      <c r="AK28" s="4"/>
      <c r="AL28" s="4"/>
    </row>
    <row r="29" spans="1:38" ht="38.25" customHeight="1">
      <c r="A29" s="135"/>
      <c r="B29" s="130"/>
      <c r="C29" s="130"/>
      <c r="D29" s="20"/>
      <c r="E29" s="21" t="s">
        <v>0</v>
      </c>
      <c r="F29" s="21" t="s">
        <v>1</v>
      </c>
      <c r="G29" s="21" t="s">
        <v>8</v>
      </c>
      <c r="H29" s="21" t="s">
        <v>9</v>
      </c>
      <c r="I29" s="21" t="s">
        <v>10</v>
      </c>
      <c r="J29" s="21" t="s">
        <v>11</v>
      </c>
      <c r="K29" s="21" t="s">
        <v>12</v>
      </c>
      <c r="L29" s="21" t="s">
        <v>13</v>
      </c>
      <c r="M29" s="21" t="s">
        <v>14</v>
      </c>
      <c r="N29" s="21" t="s">
        <v>15</v>
      </c>
      <c r="O29" s="21" t="s">
        <v>16</v>
      </c>
      <c r="P29" s="21" t="s">
        <v>17</v>
      </c>
      <c r="Q29" s="21" t="s">
        <v>5</v>
      </c>
      <c r="R29" s="69" t="s">
        <v>60</v>
      </c>
      <c r="S29" s="97"/>
      <c r="T29" s="98"/>
      <c r="U29" s="116"/>
      <c r="V29" s="119"/>
      <c r="W29" s="63"/>
      <c r="X29" s="18"/>
      <c r="Y29" s="73"/>
      <c r="Z29" s="97"/>
      <c r="AA29" s="98"/>
      <c r="AB29" s="99"/>
      <c r="AC29" s="99"/>
      <c r="AD29" s="19"/>
      <c r="AE29" s="22"/>
      <c r="AF29" s="22"/>
      <c r="AH29" s="4"/>
      <c r="AI29" s="4"/>
      <c r="AJ29" s="4"/>
      <c r="AK29" s="4"/>
      <c r="AL29" s="4"/>
    </row>
    <row r="30" spans="1:33" s="28" customFormat="1" ht="15.75" customHeight="1">
      <c r="A30" s="122">
        <f>+A13</f>
        <v>1</v>
      </c>
      <c r="B30" s="109" t="str">
        <f>IF(B13=0," ",B13)</f>
        <v> </v>
      </c>
      <c r="C30" s="109" t="str">
        <f>IF(C13=0," ",C13)</f>
        <v> </v>
      </c>
      <c r="D30" s="43" t="s">
        <v>35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5">
        <f aca="true" t="shared" si="6" ref="Q30:Q49">SUM(E30:P30)</f>
        <v>0</v>
      </c>
      <c r="R30" s="70">
        <f>IF(H13=0,0,ROUNDDOWN(Q30/H13,3))</f>
        <v>0</v>
      </c>
      <c r="S30" s="120">
        <f>Y13</f>
        <v>0</v>
      </c>
      <c r="T30" s="121"/>
      <c r="U30" s="26">
        <f>ROUNDDOWN(Q30*S30,0)</f>
        <v>0</v>
      </c>
      <c r="V30" s="101">
        <f>U30+U31</f>
        <v>0</v>
      </c>
      <c r="W30" s="45"/>
      <c r="X30" s="23"/>
      <c r="Y30" s="74">
        <f>O13*F13*R30</f>
        <v>0</v>
      </c>
      <c r="Z30" s="89">
        <f>V30-Y30</f>
        <v>0</v>
      </c>
      <c r="AA30" s="90"/>
      <c r="AB30" s="80">
        <f>ROUNDDOWN(Z30*0.05,0)</f>
        <v>0</v>
      </c>
      <c r="AC30" s="81"/>
      <c r="AD30" s="22"/>
      <c r="AE30" s="22"/>
      <c r="AF30" s="22"/>
      <c r="AG30" s="6"/>
    </row>
    <row r="31" spans="1:33" s="28" customFormat="1" ht="15.75" customHeight="1">
      <c r="A31" s="123"/>
      <c r="B31" s="110"/>
      <c r="C31" s="110"/>
      <c r="D31" s="43" t="s">
        <v>36</v>
      </c>
      <c r="E31" s="60"/>
      <c r="F31" s="61"/>
      <c r="G31" s="60"/>
      <c r="H31" s="61"/>
      <c r="I31" s="61"/>
      <c r="J31" s="60"/>
      <c r="K31" s="61"/>
      <c r="L31" s="60"/>
      <c r="M31" s="61"/>
      <c r="N31" s="61"/>
      <c r="O31" s="61"/>
      <c r="P31" s="61"/>
      <c r="Q31" s="65">
        <f t="shared" si="6"/>
        <v>0</v>
      </c>
      <c r="R31" s="70">
        <f>IF(Z13=0,0,ROUNDDOWN(Q31/Z13,3))</f>
        <v>0</v>
      </c>
      <c r="S31" s="105">
        <f>AC13</f>
        <v>0</v>
      </c>
      <c r="T31" s="106"/>
      <c r="U31" s="26">
        <f>Q31*S31</f>
        <v>0</v>
      </c>
      <c r="V31" s="102"/>
      <c r="W31" s="64"/>
      <c r="X31" s="23"/>
      <c r="Y31" s="75"/>
      <c r="Z31" s="91"/>
      <c r="AA31" s="92"/>
      <c r="AB31" s="82"/>
      <c r="AC31" s="83"/>
      <c r="AD31" s="22"/>
      <c r="AE31" s="22"/>
      <c r="AF31" s="22"/>
      <c r="AG31" s="30"/>
    </row>
    <row r="32" spans="1:33" s="28" customFormat="1" ht="15.75" customHeight="1">
      <c r="A32" s="122">
        <f>+A14</f>
        <v>2</v>
      </c>
      <c r="B32" s="109" t="str">
        <f>IF(B14=0," ",B14)</f>
        <v> </v>
      </c>
      <c r="C32" s="109" t="str">
        <f>IF(C14=0," ",C14)</f>
        <v> </v>
      </c>
      <c r="D32" s="43" t="s">
        <v>35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5">
        <f t="shared" si="6"/>
        <v>0</v>
      </c>
      <c r="R32" s="70">
        <f>IF(H14=0,0,ROUNDDOWN(Q32/H14,3))</f>
        <v>0</v>
      </c>
      <c r="S32" s="105">
        <f>Y14</f>
        <v>0</v>
      </c>
      <c r="T32" s="106"/>
      <c r="U32" s="26">
        <f>ROUNDDOWN(Q32*S32,0)</f>
        <v>0</v>
      </c>
      <c r="V32" s="101">
        <f>U32+U33</f>
        <v>0</v>
      </c>
      <c r="W32" s="45"/>
      <c r="X32" s="31"/>
      <c r="Y32" s="74">
        <f>O14*F14*R32</f>
        <v>0</v>
      </c>
      <c r="Z32" s="89">
        <f>V32-Y32</f>
        <v>0</v>
      </c>
      <c r="AA32" s="90"/>
      <c r="AB32" s="80">
        <f>ROUNDDOWN(Z32*0.05,0)</f>
        <v>0</v>
      </c>
      <c r="AC32" s="81"/>
      <c r="AD32" s="22"/>
      <c r="AE32" s="22"/>
      <c r="AF32" s="22"/>
      <c r="AG32" s="30"/>
    </row>
    <row r="33" spans="1:33" s="28" customFormat="1" ht="15.75" customHeight="1">
      <c r="A33" s="123"/>
      <c r="B33" s="110"/>
      <c r="C33" s="110"/>
      <c r="D33" s="43" t="s">
        <v>36</v>
      </c>
      <c r="E33" s="60"/>
      <c r="F33" s="61"/>
      <c r="G33" s="60"/>
      <c r="H33" s="61"/>
      <c r="I33" s="61"/>
      <c r="J33" s="60"/>
      <c r="K33" s="61"/>
      <c r="L33" s="60"/>
      <c r="M33" s="61"/>
      <c r="N33" s="61"/>
      <c r="O33" s="61"/>
      <c r="P33" s="61"/>
      <c r="Q33" s="65">
        <f t="shared" si="6"/>
        <v>0</v>
      </c>
      <c r="R33" s="70">
        <f>IF(Z14=0,0,ROUNDDOWN(Q33/Z14,3))</f>
        <v>0</v>
      </c>
      <c r="S33" s="105">
        <f>AC14</f>
        <v>0</v>
      </c>
      <c r="T33" s="106"/>
      <c r="U33" s="26">
        <f>Q33*S33</f>
        <v>0</v>
      </c>
      <c r="V33" s="102"/>
      <c r="W33" s="64"/>
      <c r="X33" s="31"/>
      <c r="Y33" s="75"/>
      <c r="Z33" s="91"/>
      <c r="AA33" s="92"/>
      <c r="AB33" s="82"/>
      <c r="AC33" s="83"/>
      <c r="AD33" s="22"/>
      <c r="AE33" s="22"/>
      <c r="AF33" s="22"/>
      <c r="AG33" s="30"/>
    </row>
    <row r="34" spans="1:33" s="28" customFormat="1" ht="15.75" customHeight="1">
      <c r="A34" s="122">
        <f>+A15</f>
        <v>3</v>
      </c>
      <c r="B34" s="109" t="str">
        <f>IF(B15=0," ",B15)</f>
        <v> </v>
      </c>
      <c r="C34" s="109" t="str">
        <f>IF(C15=0," ",C15)</f>
        <v> </v>
      </c>
      <c r="D34" s="43" t="s">
        <v>35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5">
        <f t="shared" si="6"/>
        <v>0</v>
      </c>
      <c r="R34" s="70">
        <f>IF(H15=0,0,ROUNDDOWN(Q34/H15,3))</f>
        <v>0</v>
      </c>
      <c r="S34" s="105">
        <f>Y15</f>
        <v>0</v>
      </c>
      <c r="T34" s="106"/>
      <c r="U34" s="26">
        <f>ROUNDDOWN(Q34*S34,0)</f>
        <v>0</v>
      </c>
      <c r="V34" s="101">
        <f>U34+U35</f>
        <v>0</v>
      </c>
      <c r="W34" s="45"/>
      <c r="X34" s="31"/>
      <c r="Y34" s="74">
        <f>O15*F15*R34</f>
        <v>0</v>
      </c>
      <c r="Z34" s="89">
        <f>V34-Y34</f>
        <v>0</v>
      </c>
      <c r="AA34" s="90"/>
      <c r="AB34" s="80">
        <f>ROUNDDOWN(Z34*0.05,0)</f>
        <v>0</v>
      </c>
      <c r="AC34" s="81"/>
      <c r="AD34" s="22"/>
      <c r="AE34" s="22"/>
      <c r="AF34" s="22"/>
      <c r="AG34" s="30"/>
    </row>
    <row r="35" spans="1:33" s="28" customFormat="1" ht="15.75" customHeight="1">
      <c r="A35" s="123"/>
      <c r="B35" s="110"/>
      <c r="C35" s="110"/>
      <c r="D35" s="43" t="s">
        <v>36</v>
      </c>
      <c r="E35" s="60"/>
      <c r="F35" s="61"/>
      <c r="G35" s="60"/>
      <c r="H35" s="61"/>
      <c r="I35" s="61"/>
      <c r="J35" s="60"/>
      <c r="K35" s="61"/>
      <c r="L35" s="60"/>
      <c r="M35" s="61"/>
      <c r="N35" s="61"/>
      <c r="O35" s="61"/>
      <c r="P35" s="61"/>
      <c r="Q35" s="65">
        <f t="shared" si="6"/>
        <v>0</v>
      </c>
      <c r="R35" s="70">
        <f>IF(Z15=0,0,ROUNDDOWN(Q35/Z15,3))</f>
        <v>0</v>
      </c>
      <c r="S35" s="105">
        <f>AC15</f>
        <v>0</v>
      </c>
      <c r="T35" s="106"/>
      <c r="U35" s="26">
        <f>Q35*S35</f>
        <v>0</v>
      </c>
      <c r="V35" s="102"/>
      <c r="W35" s="64"/>
      <c r="X35" s="31"/>
      <c r="Y35" s="75"/>
      <c r="Z35" s="91"/>
      <c r="AA35" s="92"/>
      <c r="AB35" s="82"/>
      <c r="AC35" s="83"/>
      <c r="AD35" s="22"/>
      <c r="AE35" s="22"/>
      <c r="AF35" s="22"/>
      <c r="AG35" s="30"/>
    </row>
    <row r="36" spans="1:33" s="28" customFormat="1" ht="15.75" customHeight="1">
      <c r="A36" s="122">
        <f>+A16</f>
        <v>4</v>
      </c>
      <c r="B36" s="109" t="str">
        <f>IF(B16=0," ",B16)</f>
        <v> </v>
      </c>
      <c r="C36" s="109" t="str">
        <f>IF(C16=0," ",C16)</f>
        <v> </v>
      </c>
      <c r="D36" s="43" t="s">
        <v>35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5">
        <f t="shared" si="6"/>
        <v>0</v>
      </c>
      <c r="R36" s="70">
        <f>IF(H16=0,0,ROUNDDOWN(Q36/H16,3))</f>
        <v>0</v>
      </c>
      <c r="S36" s="105">
        <f>Y16</f>
        <v>0</v>
      </c>
      <c r="T36" s="106"/>
      <c r="U36" s="26">
        <f>ROUNDDOWN(Q36*S36,0)</f>
        <v>0</v>
      </c>
      <c r="V36" s="101">
        <f>U36+U37</f>
        <v>0</v>
      </c>
      <c r="W36" s="45"/>
      <c r="X36" s="31"/>
      <c r="Y36" s="74">
        <f>O16*F16*R36</f>
        <v>0</v>
      </c>
      <c r="Z36" s="89">
        <f>V36-Y36</f>
        <v>0</v>
      </c>
      <c r="AA36" s="90"/>
      <c r="AB36" s="80">
        <f>ROUNDDOWN(Z36*0.05,0)</f>
        <v>0</v>
      </c>
      <c r="AC36" s="81"/>
      <c r="AD36" s="22"/>
      <c r="AE36" s="22"/>
      <c r="AF36" s="22"/>
      <c r="AG36" s="30"/>
    </row>
    <row r="37" spans="1:33" s="28" customFormat="1" ht="15.75" customHeight="1">
      <c r="A37" s="123"/>
      <c r="B37" s="110"/>
      <c r="C37" s="110"/>
      <c r="D37" s="43" t="s">
        <v>36</v>
      </c>
      <c r="E37" s="60"/>
      <c r="F37" s="61"/>
      <c r="G37" s="60"/>
      <c r="H37" s="61"/>
      <c r="I37" s="61"/>
      <c r="J37" s="60"/>
      <c r="K37" s="61"/>
      <c r="L37" s="60"/>
      <c r="M37" s="61"/>
      <c r="N37" s="61"/>
      <c r="O37" s="61"/>
      <c r="P37" s="61"/>
      <c r="Q37" s="65">
        <f t="shared" si="6"/>
        <v>0</v>
      </c>
      <c r="R37" s="70">
        <f>IF(Z16=0,0,ROUNDDOWN(Q37/Z16,3))</f>
        <v>0</v>
      </c>
      <c r="S37" s="105">
        <f>AC16</f>
        <v>0</v>
      </c>
      <c r="T37" s="106"/>
      <c r="U37" s="26">
        <f>Q37*S37</f>
        <v>0</v>
      </c>
      <c r="V37" s="102"/>
      <c r="W37" s="64"/>
      <c r="X37" s="31"/>
      <c r="Y37" s="75"/>
      <c r="Z37" s="91"/>
      <c r="AA37" s="92"/>
      <c r="AB37" s="82"/>
      <c r="AC37" s="83"/>
      <c r="AD37" s="22"/>
      <c r="AE37" s="22"/>
      <c r="AF37" s="22"/>
      <c r="AG37" s="30"/>
    </row>
    <row r="38" spans="1:33" s="28" customFormat="1" ht="15.75" customHeight="1">
      <c r="A38" s="122">
        <f>+A17</f>
        <v>5</v>
      </c>
      <c r="B38" s="109" t="str">
        <f>IF(B17=0," ",B17)</f>
        <v> </v>
      </c>
      <c r="C38" s="109" t="str">
        <f>IF(C17=0," ",C17)</f>
        <v> </v>
      </c>
      <c r="D38" s="43" t="s">
        <v>35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5">
        <f t="shared" si="6"/>
        <v>0</v>
      </c>
      <c r="R38" s="70">
        <f>IF(H17=0,0,ROUNDDOWN(Q38/H17,3))</f>
        <v>0</v>
      </c>
      <c r="S38" s="105">
        <f>Y17</f>
        <v>0</v>
      </c>
      <c r="T38" s="106"/>
      <c r="U38" s="26">
        <f>ROUNDDOWN(Q38*S38,0)</f>
        <v>0</v>
      </c>
      <c r="V38" s="101">
        <f>U38+U39</f>
        <v>0</v>
      </c>
      <c r="W38" s="45"/>
      <c r="X38" s="31"/>
      <c r="Y38" s="74">
        <f>O17*F17*R38</f>
        <v>0</v>
      </c>
      <c r="Z38" s="89">
        <f>V38-Y38</f>
        <v>0</v>
      </c>
      <c r="AA38" s="90"/>
      <c r="AB38" s="80">
        <f>ROUNDDOWN(Z38*0.05,0)</f>
        <v>0</v>
      </c>
      <c r="AC38" s="81"/>
      <c r="AD38" s="22"/>
      <c r="AE38" s="22"/>
      <c r="AF38" s="22"/>
      <c r="AG38" s="30"/>
    </row>
    <row r="39" spans="1:33" s="28" customFormat="1" ht="15.75" customHeight="1">
      <c r="A39" s="123"/>
      <c r="B39" s="110"/>
      <c r="C39" s="110"/>
      <c r="D39" s="43" t="s">
        <v>36</v>
      </c>
      <c r="E39" s="60"/>
      <c r="F39" s="61"/>
      <c r="G39" s="60"/>
      <c r="H39" s="61"/>
      <c r="I39" s="61"/>
      <c r="J39" s="60"/>
      <c r="K39" s="61"/>
      <c r="L39" s="60"/>
      <c r="M39" s="61"/>
      <c r="N39" s="61"/>
      <c r="O39" s="61"/>
      <c r="P39" s="61"/>
      <c r="Q39" s="65">
        <f t="shared" si="6"/>
        <v>0</v>
      </c>
      <c r="R39" s="70">
        <f>IF(Z17=0,0,ROUNDDOWN(Q39/Z17,3))</f>
        <v>0</v>
      </c>
      <c r="S39" s="105">
        <f>AC17</f>
        <v>0</v>
      </c>
      <c r="T39" s="106"/>
      <c r="U39" s="26">
        <f>Q39*S39</f>
        <v>0</v>
      </c>
      <c r="V39" s="102"/>
      <c r="W39" s="64"/>
      <c r="X39" s="31"/>
      <c r="Y39" s="75"/>
      <c r="Z39" s="91"/>
      <c r="AA39" s="92"/>
      <c r="AB39" s="82"/>
      <c r="AC39" s="83"/>
      <c r="AD39" s="22"/>
      <c r="AE39" s="22"/>
      <c r="AF39" s="22"/>
      <c r="AG39" s="30"/>
    </row>
    <row r="40" spans="1:33" s="28" customFormat="1" ht="15.75" customHeight="1">
      <c r="A40" s="122">
        <f>+A18</f>
        <v>6</v>
      </c>
      <c r="B40" s="109" t="str">
        <f>IF(B18=0," ",B18)</f>
        <v> </v>
      </c>
      <c r="C40" s="109" t="str">
        <f>IF(C18=0," ",C18)</f>
        <v> </v>
      </c>
      <c r="D40" s="43" t="s">
        <v>35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5">
        <f t="shared" si="6"/>
        <v>0</v>
      </c>
      <c r="R40" s="70">
        <f>IF(H18=0,0,ROUNDDOWN(Q40/H18,3))</f>
        <v>0</v>
      </c>
      <c r="S40" s="105">
        <f>Y18</f>
        <v>0</v>
      </c>
      <c r="T40" s="106"/>
      <c r="U40" s="26">
        <f>ROUNDDOWN(Q40*S40,0)</f>
        <v>0</v>
      </c>
      <c r="V40" s="101">
        <f>U40+U41</f>
        <v>0</v>
      </c>
      <c r="W40" s="45"/>
      <c r="X40" s="31"/>
      <c r="Y40" s="74">
        <f>O18*F18*R40</f>
        <v>0</v>
      </c>
      <c r="Z40" s="89">
        <f>V40-Y40</f>
        <v>0</v>
      </c>
      <c r="AA40" s="90"/>
      <c r="AB40" s="80">
        <f>ROUNDDOWN(Z40*0.05,0)</f>
        <v>0</v>
      </c>
      <c r="AC40" s="81"/>
      <c r="AD40" s="22"/>
      <c r="AE40" s="22"/>
      <c r="AF40" s="34"/>
      <c r="AG40" s="30"/>
    </row>
    <row r="41" spans="1:33" s="28" customFormat="1" ht="15.75" customHeight="1">
      <c r="A41" s="123"/>
      <c r="B41" s="110"/>
      <c r="C41" s="110"/>
      <c r="D41" s="43" t="s">
        <v>36</v>
      </c>
      <c r="E41" s="60"/>
      <c r="F41" s="61"/>
      <c r="G41" s="60"/>
      <c r="H41" s="61"/>
      <c r="I41" s="61"/>
      <c r="J41" s="60"/>
      <c r="K41" s="61"/>
      <c r="L41" s="60"/>
      <c r="M41" s="61"/>
      <c r="N41" s="61"/>
      <c r="O41" s="61"/>
      <c r="P41" s="61"/>
      <c r="Q41" s="65">
        <f t="shared" si="6"/>
        <v>0</v>
      </c>
      <c r="R41" s="70">
        <f>IF(Z18=0,0,ROUNDDOWN(Q41/Z18,3))</f>
        <v>0</v>
      </c>
      <c r="S41" s="105">
        <f>AC18</f>
        <v>0</v>
      </c>
      <c r="T41" s="106"/>
      <c r="U41" s="26">
        <f>Q41*S41</f>
        <v>0</v>
      </c>
      <c r="V41" s="102"/>
      <c r="W41" s="64"/>
      <c r="X41" s="31"/>
      <c r="Y41" s="75"/>
      <c r="Z41" s="91"/>
      <c r="AA41" s="92"/>
      <c r="AB41" s="82"/>
      <c r="AC41" s="83"/>
      <c r="AD41" s="22"/>
      <c r="AE41" s="22"/>
      <c r="AF41" s="34"/>
      <c r="AG41" s="30"/>
    </row>
    <row r="42" spans="1:33" s="28" customFormat="1" ht="15.75" customHeight="1">
      <c r="A42" s="122">
        <f>+A19</f>
        <v>7</v>
      </c>
      <c r="B42" s="109" t="str">
        <f>IF(B19=0," ",B19)</f>
        <v> </v>
      </c>
      <c r="C42" s="109" t="str">
        <f>IF(C19=0," ",C19)</f>
        <v> </v>
      </c>
      <c r="D42" s="43" t="s">
        <v>35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5">
        <f t="shared" si="6"/>
        <v>0</v>
      </c>
      <c r="R42" s="70">
        <f>IF(H19=0,0,ROUNDDOWN(Q42/H19,3))</f>
        <v>0</v>
      </c>
      <c r="S42" s="105">
        <f>Y19</f>
        <v>0</v>
      </c>
      <c r="T42" s="106"/>
      <c r="U42" s="26">
        <f>ROUNDDOWN(Q42*S42,0)</f>
        <v>0</v>
      </c>
      <c r="V42" s="101">
        <f>U42+U43</f>
        <v>0</v>
      </c>
      <c r="W42" s="45"/>
      <c r="X42" s="31"/>
      <c r="Y42" s="74">
        <f>O19*F19*R42</f>
        <v>0</v>
      </c>
      <c r="Z42" s="89">
        <f>V42-Y42</f>
        <v>0</v>
      </c>
      <c r="AA42" s="90"/>
      <c r="AB42" s="80">
        <f>ROUNDDOWN(Z42*0.05,0)</f>
        <v>0</v>
      </c>
      <c r="AC42" s="81"/>
      <c r="AD42" s="22"/>
      <c r="AE42" s="22"/>
      <c r="AF42" s="34"/>
      <c r="AG42" s="30"/>
    </row>
    <row r="43" spans="1:33" s="28" customFormat="1" ht="15.75" customHeight="1">
      <c r="A43" s="123"/>
      <c r="B43" s="110"/>
      <c r="C43" s="110"/>
      <c r="D43" s="43" t="s">
        <v>36</v>
      </c>
      <c r="E43" s="60"/>
      <c r="F43" s="61"/>
      <c r="G43" s="60"/>
      <c r="H43" s="61"/>
      <c r="I43" s="61"/>
      <c r="J43" s="60"/>
      <c r="K43" s="61"/>
      <c r="L43" s="60"/>
      <c r="M43" s="61"/>
      <c r="N43" s="61"/>
      <c r="O43" s="61"/>
      <c r="P43" s="61"/>
      <c r="Q43" s="65">
        <f t="shared" si="6"/>
        <v>0</v>
      </c>
      <c r="R43" s="70">
        <f>IF(Z19=0,0,ROUNDDOWN(Q43/Z19,3))</f>
        <v>0</v>
      </c>
      <c r="S43" s="105">
        <f>AC19</f>
        <v>0</v>
      </c>
      <c r="T43" s="106"/>
      <c r="U43" s="26">
        <f>Q43*S43</f>
        <v>0</v>
      </c>
      <c r="V43" s="102"/>
      <c r="W43" s="64"/>
      <c r="X43" s="31"/>
      <c r="Y43" s="75"/>
      <c r="Z43" s="91"/>
      <c r="AA43" s="92"/>
      <c r="AB43" s="82"/>
      <c r="AC43" s="83"/>
      <c r="AD43" s="22"/>
      <c r="AE43" s="22"/>
      <c r="AF43" s="6"/>
      <c r="AG43" s="30"/>
    </row>
    <row r="44" spans="1:33" s="28" customFormat="1" ht="15.75" customHeight="1">
      <c r="A44" s="122">
        <f>+A20</f>
        <v>8</v>
      </c>
      <c r="B44" s="109" t="str">
        <f>IF(B20=0," ",B20)</f>
        <v> </v>
      </c>
      <c r="C44" s="109" t="str">
        <f>IF(C20=0," ",C20)</f>
        <v> </v>
      </c>
      <c r="D44" s="43" t="s">
        <v>35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5">
        <f t="shared" si="6"/>
        <v>0</v>
      </c>
      <c r="R44" s="70">
        <f>IF(H20=0,0,ROUNDDOWN(Q44/H20,3))</f>
        <v>0</v>
      </c>
      <c r="S44" s="105">
        <f>Y20</f>
        <v>0</v>
      </c>
      <c r="T44" s="106"/>
      <c r="U44" s="26">
        <f>ROUNDDOWN(Q44*S44,0)</f>
        <v>0</v>
      </c>
      <c r="V44" s="101">
        <f>U44+U45</f>
        <v>0</v>
      </c>
      <c r="W44" s="45"/>
      <c r="X44" s="31"/>
      <c r="Y44" s="74">
        <f>O20*F20*R44</f>
        <v>0</v>
      </c>
      <c r="Z44" s="89">
        <f>V44-Y44</f>
        <v>0</v>
      </c>
      <c r="AA44" s="90"/>
      <c r="AB44" s="80">
        <f>ROUNDDOWN(Z44*0.05,0)</f>
        <v>0</v>
      </c>
      <c r="AC44" s="81"/>
      <c r="AD44" s="22"/>
      <c r="AE44" s="22"/>
      <c r="AF44" s="6"/>
      <c r="AG44" s="30"/>
    </row>
    <row r="45" spans="1:33" s="28" customFormat="1" ht="15.75" customHeight="1">
      <c r="A45" s="123"/>
      <c r="B45" s="110"/>
      <c r="C45" s="110"/>
      <c r="D45" s="43" t="s">
        <v>36</v>
      </c>
      <c r="E45" s="60"/>
      <c r="F45" s="61"/>
      <c r="G45" s="60"/>
      <c r="H45" s="61"/>
      <c r="I45" s="61"/>
      <c r="J45" s="60"/>
      <c r="K45" s="61"/>
      <c r="L45" s="60"/>
      <c r="M45" s="61"/>
      <c r="N45" s="61"/>
      <c r="O45" s="61"/>
      <c r="P45" s="61"/>
      <c r="Q45" s="65">
        <f t="shared" si="6"/>
        <v>0</v>
      </c>
      <c r="R45" s="70">
        <f>IF(Z20=0,0,ROUNDDOWN(Q45/Z20,3))</f>
        <v>0</v>
      </c>
      <c r="S45" s="105">
        <f>AC20</f>
        <v>0</v>
      </c>
      <c r="T45" s="106"/>
      <c r="U45" s="26">
        <f>Q45*S45</f>
        <v>0</v>
      </c>
      <c r="V45" s="102"/>
      <c r="W45" s="64"/>
      <c r="X45" s="31"/>
      <c r="Y45" s="75"/>
      <c r="Z45" s="91"/>
      <c r="AA45" s="92"/>
      <c r="AB45" s="82"/>
      <c r="AC45" s="83"/>
      <c r="AD45" s="22"/>
      <c r="AE45" s="22"/>
      <c r="AF45" s="6"/>
      <c r="AG45" s="30"/>
    </row>
    <row r="46" spans="1:33" s="28" customFormat="1" ht="15.75" customHeight="1">
      <c r="A46" s="122">
        <f>+A21</f>
        <v>9</v>
      </c>
      <c r="B46" s="109" t="str">
        <f>IF(B21=0," ",B21)</f>
        <v> </v>
      </c>
      <c r="C46" s="109" t="str">
        <f>IF(C21=0," ",C21)</f>
        <v> </v>
      </c>
      <c r="D46" s="43" t="s">
        <v>35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5">
        <f t="shared" si="6"/>
        <v>0</v>
      </c>
      <c r="R46" s="70">
        <f>IF(H21=0,0,ROUNDDOWN(Q46/H21,3))</f>
        <v>0</v>
      </c>
      <c r="S46" s="105">
        <f>Y21</f>
        <v>0</v>
      </c>
      <c r="T46" s="106"/>
      <c r="U46" s="26">
        <f>ROUNDDOWN(Q46*S46,0)</f>
        <v>0</v>
      </c>
      <c r="V46" s="101">
        <f>U46+U47</f>
        <v>0</v>
      </c>
      <c r="W46" s="45"/>
      <c r="X46" s="31"/>
      <c r="Y46" s="74">
        <f>O21*F21*R46</f>
        <v>0</v>
      </c>
      <c r="Z46" s="89">
        <f>V46-Y46</f>
        <v>0</v>
      </c>
      <c r="AA46" s="90"/>
      <c r="AB46" s="80">
        <f>ROUNDDOWN(Z46*0.05,0)</f>
        <v>0</v>
      </c>
      <c r="AC46" s="81"/>
      <c r="AD46" s="22"/>
      <c r="AE46" s="22"/>
      <c r="AF46" s="6"/>
      <c r="AG46" s="30"/>
    </row>
    <row r="47" spans="1:33" s="28" customFormat="1" ht="15.75" customHeight="1">
      <c r="A47" s="123"/>
      <c r="B47" s="110"/>
      <c r="C47" s="110"/>
      <c r="D47" s="43" t="s">
        <v>36</v>
      </c>
      <c r="E47" s="60"/>
      <c r="F47" s="61"/>
      <c r="G47" s="60"/>
      <c r="H47" s="61"/>
      <c r="I47" s="61"/>
      <c r="J47" s="60"/>
      <c r="K47" s="61"/>
      <c r="L47" s="60"/>
      <c r="M47" s="61"/>
      <c r="N47" s="61"/>
      <c r="O47" s="61"/>
      <c r="P47" s="61"/>
      <c r="Q47" s="65">
        <f t="shared" si="6"/>
        <v>0</v>
      </c>
      <c r="R47" s="70">
        <f>IF(Z21=0,0,ROUNDDOWN(Q47/Z21,3))</f>
        <v>0</v>
      </c>
      <c r="S47" s="105">
        <f>AC21</f>
        <v>0</v>
      </c>
      <c r="T47" s="106"/>
      <c r="U47" s="26">
        <f>Q47*S47</f>
        <v>0</v>
      </c>
      <c r="V47" s="102"/>
      <c r="W47" s="64"/>
      <c r="X47" s="31"/>
      <c r="Y47" s="75"/>
      <c r="Z47" s="91"/>
      <c r="AA47" s="92"/>
      <c r="AB47" s="82"/>
      <c r="AC47" s="83"/>
      <c r="AD47" s="22"/>
      <c r="AE47" s="22"/>
      <c r="AF47" s="6"/>
      <c r="AG47" s="30"/>
    </row>
    <row r="48" spans="1:33" s="28" customFormat="1" ht="15.75" customHeight="1">
      <c r="A48" s="122">
        <f>+A22</f>
        <v>10</v>
      </c>
      <c r="B48" s="109" t="str">
        <f>IF(B22=0," ",B22)</f>
        <v> </v>
      </c>
      <c r="C48" s="109" t="str">
        <f>IF(C22=0," ",C22)</f>
        <v> </v>
      </c>
      <c r="D48" s="43" t="s">
        <v>35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5">
        <f t="shared" si="6"/>
        <v>0</v>
      </c>
      <c r="R48" s="70">
        <f>IF(H22=0,0,ROUNDDOWN(Q48/H22,3))</f>
        <v>0</v>
      </c>
      <c r="S48" s="105">
        <f>Y22</f>
        <v>0</v>
      </c>
      <c r="T48" s="106"/>
      <c r="U48" s="26">
        <f>ROUNDDOWN(Q48*S48,0)</f>
        <v>0</v>
      </c>
      <c r="V48" s="103">
        <f>U48+U49</f>
        <v>0</v>
      </c>
      <c r="W48" s="31"/>
      <c r="X48" s="31"/>
      <c r="Y48" s="74">
        <f>O22*F22*R48</f>
        <v>0</v>
      </c>
      <c r="Z48" s="89">
        <f>V48-Y48</f>
        <v>0</v>
      </c>
      <c r="AA48" s="90"/>
      <c r="AB48" s="80">
        <f>ROUNDDOWN(Z48*0.05,0)</f>
        <v>0</v>
      </c>
      <c r="AC48" s="81"/>
      <c r="AD48" s="22"/>
      <c r="AE48" s="22"/>
      <c r="AF48" s="6"/>
      <c r="AG48" s="30"/>
    </row>
    <row r="49" spans="1:33" s="28" customFormat="1" ht="15.75" customHeight="1" thickBot="1">
      <c r="A49" s="123"/>
      <c r="B49" s="110"/>
      <c r="C49" s="110"/>
      <c r="D49" s="43" t="s">
        <v>36</v>
      </c>
      <c r="E49" s="60"/>
      <c r="F49" s="61"/>
      <c r="G49" s="60"/>
      <c r="H49" s="61"/>
      <c r="I49" s="61"/>
      <c r="J49" s="60"/>
      <c r="K49" s="61"/>
      <c r="L49" s="60"/>
      <c r="M49" s="61"/>
      <c r="N49" s="61"/>
      <c r="O49" s="61"/>
      <c r="P49" s="61"/>
      <c r="Q49" s="65">
        <f t="shared" si="6"/>
        <v>0</v>
      </c>
      <c r="R49" s="70">
        <f>IF(Z22=0,0,ROUNDDOWN(Q49/Z22,3))</f>
        <v>0</v>
      </c>
      <c r="S49" s="105">
        <f>AC22</f>
        <v>0</v>
      </c>
      <c r="T49" s="106"/>
      <c r="U49" s="26">
        <f>Q49*S49</f>
        <v>0</v>
      </c>
      <c r="V49" s="104"/>
      <c r="W49" s="31"/>
      <c r="X49" s="31"/>
      <c r="Y49" s="75"/>
      <c r="Z49" s="91"/>
      <c r="AA49" s="92"/>
      <c r="AB49" s="82"/>
      <c r="AC49" s="83"/>
      <c r="AD49" s="22"/>
      <c r="AE49" s="22"/>
      <c r="AF49" s="6"/>
      <c r="AG49" s="30"/>
    </row>
    <row r="50" spans="4:33" s="32" customFormat="1" ht="28.5" customHeight="1">
      <c r="D50" s="33"/>
      <c r="E50" s="33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5" t="s">
        <v>18</v>
      </c>
      <c r="AB50" s="87">
        <f>SUM(AB30:AC49)</f>
        <v>0</v>
      </c>
      <c r="AC50" s="87"/>
      <c r="AD50" s="34"/>
      <c r="AE50" s="34"/>
      <c r="AF50" s="6"/>
      <c r="AG50" s="34"/>
    </row>
    <row r="51" spans="4:34" s="32" customFormat="1" ht="15.75" customHeight="1">
      <c r="D51" s="33"/>
      <c r="E51" s="33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28"/>
      <c r="AC51" s="28"/>
      <c r="AD51" s="45"/>
      <c r="AE51" s="34"/>
      <c r="AF51" s="6"/>
      <c r="AG51" s="34"/>
      <c r="AH51" s="34"/>
    </row>
    <row r="52" spans="2:29" ht="13.5">
      <c r="B52" s="32" t="s">
        <v>33</v>
      </c>
      <c r="AB52" s="28"/>
      <c r="AC52" s="28"/>
    </row>
    <row r="53" spans="2:29" ht="13.5">
      <c r="B53" s="44" t="s">
        <v>32</v>
      </c>
      <c r="AB53" s="28"/>
      <c r="AC53" s="28"/>
    </row>
    <row r="54" spans="2:29" ht="13.5">
      <c r="B54" s="24"/>
      <c r="AB54" s="28"/>
      <c r="AC54" s="28"/>
    </row>
    <row r="55" spans="28:29" ht="13.5">
      <c r="AB55" s="28"/>
      <c r="AC55" s="28"/>
    </row>
    <row r="56" spans="28:29" ht="13.5">
      <c r="AB56" s="28"/>
      <c r="AC56" s="28"/>
    </row>
    <row r="57" spans="5:29" ht="13.5">
      <c r="E57" s="4"/>
      <c r="AB57" s="28"/>
      <c r="AC57" s="28"/>
    </row>
    <row r="58" spans="28:29" ht="13.5">
      <c r="AB58" s="28"/>
      <c r="AC58" s="28"/>
    </row>
    <row r="59" spans="28:29" ht="13.5">
      <c r="AB59" s="32"/>
      <c r="AC59" s="32"/>
    </row>
    <row r="60" spans="28:29" ht="13.5">
      <c r="AB60" s="35"/>
      <c r="AC60" s="35"/>
    </row>
    <row r="61" spans="28:29" ht="13.5">
      <c r="AB61" s="35"/>
      <c r="AC61" s="35"/>
    </row>
  </sheetData>
  <sheetProtection sheet="1" objects="1" scenarios="1"/>
  <mergeCells count="202">
    <mergeCell ref="I17:J17"/>
    <mergeCell ref="K17:L17"/>
    <mergeCell ref="M17:N17"/>
    <mergeCell ref="K11:L11"/>
    <mergeCell ref="M11:N11"/>
    <mergeCell ref="I13:J13"/>
    <mergeCell ref="K13:L13"/>
    <mergeCell ref="K12:L12"/>
    <mergeCell ref="I12:J12"/>
    <mergeCell ref="I11:J11"/>
    <mergeCell ref="O11:P11"/>
    <mergeCell ref="C5:J5"/>
    <mergeCell ref="A6:B6"/>
    <mergeCell ref="A7:B7"/>
    <mergeCell ref="A5:B5"/>
    <mergeCell ref="C6:P6"/>
    <mergeCell ref="C7:P7"/>
    <mergeCell ref="A48:A49"/>
    <mergeCell ref="B48:B49"/>
    <mergeCell ref="A46:A47"/>
    <mergeCell ref="C48:C49"/>
    <mergeCell ref="C46:C47"/>
    <mergeCell ref="B46:B47"/>
    <mergeCell ref="C44:C45"/>
    <mergeCell ref="S46:T46"/>
    <mergeCell ref="S49:T49"/>
    <mergeCell ref="S48:T48"/>
    <mergeCell ref="S47:T47"/>
    <mergeCell ref="A27:A29"/>
    <mergeCell ref="B27:B29"/>
    <mergeCell ref="B36:B37"/>
    <mergeCell ref="A30:A31"/>
    <mergeCell ref="A32:A33"/>
    <mergeCell ref="B34:B35"/>
    <mergeCell ref="B32:B33"/>
    <mergeCell ref="A34:A35"/>
    <mergeCell ref="I22:J22"/>
    <mergeCell ref="K22:L22"/>
    <mergeCell ref="M22:N22"/>
    <mergeCell ref="C27:C29"/>
    <mergeCell ref="E27:R28"/>
    <mergeCell ref="Q22:R22"/>
    <mergeCell ref="I19:J19"/>
    <mergeCell ref="K19:L19"/>
    <mergeCell ref="M19:N19"/>
    <mergeCell ref="K18:L18"/>
    <mergeCell ref="I18:J18"/>
    <mergeCell ref="M18:N18"/>
    <mergeCell ref="Q11:R11"/>
    <mergeCell ref="S11:T11"/>
    <mergeCell ref="O22:P22"/>
    <mergeCell ref="O19:P19"/>
    <mergeCell ref="Q19:R19"/>
    <mergeCell ref="O17:P17"/>
    <mergeCell ref="Q17:R17"/>
    <mergeCell ref="S17:T17"/>
    <mergeCell ref="Q12:R12"/>
    <mergeCell ref="O13:P13"/>
    <mergeCell ref="M12:N12"/>
    <mergeCell ref="I21:J21"/>
    <mergeCell ref="K21:L21"/>
    <mergeCell ref="M21:N21"/>
    <mergeCell ref="I16:J16"/>
    <mergeCell ref="K16:L16"/>
    <mergeCell ref="M16:N16"/>
    <mergeCell ref="I15:J15"/>
    <mergeCell ref="K15:L15"/>
    <mergeCell ref="I20:J20"/>
    <mergeCell ref="K20:L20"/>
    <mergeCell ref="M20:N20"/>
    <mergeCell ref="O20:P20"/>
    <mergeCell ref="Q13:R13"/>
    <mergeCell ref="Q14:R14"/>
    <mergeCell ref="M15:N15"/>
    <mergeCell ref="M13:N13"/>
    <mergeCell ref="I14:J14"/>
    <mergeCell ref="K14:L14"/>
    <mergeCell ref="M14:N14"/>
    <mergeCell ref="O14:P14"/>
    <mergeCell ref="A36:A37"/>
    <mergeCell ref="O21:P21"/>
    <mergeCell ref="O12:P12"/>
    <mergeCell ref="Q15:R15"/>
    <mergeCell ref="O15:P15"/>
    <mergeCell ref="Q16:R16"/>
    <mergeCell ref="Q20:R20"/>
    <mergeCell ref="O16:P16"/>
    <mergeCell ref="Q18:R18"/>
    <mergeCell ref="O18:P18"/>
    <mergeCell ref="V32:V33"/>
    <mergeCell ref="A44:A45"/>
    <mergeCell ref="A42:A43"/>
    <mergeCell ref="B30:B31"/>
    <mergeCell ref="B44:B45"/>
    <mergeCell ref="B42:B43"/>
    <mergeCell ref="B40:B41"/>
    <mergeCell ref="B38:B39"/>
    <mergeCell ref="A40:A41"/>
    <mergeCell ref="A38:A39"/>
    <mergeCell ref="Q21:R21"/>
    <mergeCell ref="U27:U29"/>
    <mergeCell ref="V27:V29"/>
    <mergeCell ref="S30:T30"/>
    <mergeCell ref="S27:T29"/>
    <mergeCell ref="V30:V31"/>
    <mergeCell ref="C42:C43"/>
    <mergeCell ref="C40:C41"/>
    <mergeCell ref="C30:C31"/>
    <mergeCell ref="S12:T12"/>
    <mergeCell ref="S14:T14"/>
    <mergeCell ref="S15:T15"/>
    <mergeCell ref="S18:T18"/>
    <mergeCell ref="S13:T13"/>
    <mergeCell ref="S16:T16"/>
    <mergeCell ref="S20:T20"/>
    <mergeCell ref="C34:C35"/>
    <mergeCell ref="C32:C33"/>
    <mergeCell ref="C36:C37"/>
    <mergeCell ref="C38:C39"/>
    <mergeCell ref="S38:T38"/>
    <mergeCell ref="S33:T33"/>
    <mergeCell ref="S35:T35"/>
    <mergeCell ref="S19:T19"/>
    <mergeCell ref="S21:T21"/>
    <mergeCell ref="S22:T22"/>
    <mergeCell ref="S32:T32"/>
    <mergeCell ref="S31:T31"/>
    <mergeCell ref="S45:T45"/>
    <mergeCell ref="S39:T39"/>
    <mergeCell ref="S44:T44"/>
    <mergeCell ref="S42:T42"/>
    <mergeCell ref="S40:T40"/>
    <mergeCell ref="S41:T41"/>
    <mergeCell ref="S43:T43"/>
    <mergeCell ref="S37:T37"/>
    <mergeCell ref="S34:T34"/>
    <mergeCell ref="S36:T36"/>
    <mergeCell ref="Z34:AA35"/>
    <mergeCell ref="Z36:AA37"/>
    <mergeCell ref="V48:V49"/>
    <mergeCell ref="V46:V47"/>
    <mergeCell ref="V44:V45"/>
    <mergeCell ref="V42:V43"/>
    <mergeCell ref="V38:V39"/>
    <mergeCell ref="V36:V37"/>
    <mergeCell ref="V34:V35"/>
    <mergeCell ref="V40:V41"/>
    <mergeCell ref="Z46:AA47"/>
    <mergeCell ref="Z44:AA45"/>
    <mergeCell ref="Z42:AA43"/>
    <mergeCell ref="Z40:AA41"/>
    <mergeCell ref="Z38:AA39"/>
    <mergeCell ref="Z48:AA49"/>
    <mergeCell ref="AA18:AB18"/>
    <mergeCell ref="AA11:AB12"/>
    <mergeCell ref="AA13:AB13"/>
    <mergeCell ref="AA17:AB17"/>
    <mergeCell ref="AA16:AB16"/>
    <mergeCell ref="AA15:AB15"/>
    <mergeCell ref="AA14:AB14"/>
    <mergeCell ref="AB32:AC33"/>
    <mergeCell ref="Z32:AA33"/>
    <mergeCell ref="Z30:AA31"/>
    <mergeCell ref="AC21:AD21"/>
    <mergeCell ref="Z27:AA29"/>
    <mergeCell ref="AA22:AB22"/>
    <mergeCell ref="AB27:AC29"/>
    <mergeCell ref="AB38:AC39"/>
    <mergeCell ref="AB36:AC37"/>
    <mergeCell ref="AB34:AC35"/>
    <mergeCell ref="AB44:AC45"/>
    <mergeCell ref="AB42:AC43"/>
    <mergeCell ref="AB40:AC41"/>
    <mergeCell ref="AB48:AC49"/>
    <mergeCell ref="AB46:AC47"/>
    <mergeCell ref="AB50:AC50"/>
    <mergeCell ref="AC11:AD12"/>
    <mergeCell ref="AC15:AD15"/>
    <mergeCell ref="AC14:AD14"/>
    <mergeCell ref="AC13:AD13"/>
    <mergeCell ref="AC18:AD18"/>
    <mergeCell ref="AC17:AD17"/>
    <mergeCell ref="AC16:AD16"/>
    <mergeCell ref="AC20:AD20"/>
    <mergeCell ref="AC19:AD19"/>
    <mergeCell ref="AC22:AD22"/>
    <mergeCell ref="Y30:Y31"/>
    <mergeCell ref="AB30:AC31"/>
    <mergeCell ref="AA20:AB20"/>
    <mergeCell ref="AA19:AB19"/>
    <mergeCell ref="Y27:Y29"/>
    <mergeCell ref="AA21:AB21"/>
    <mergeCell ref="U11:U12"/>
    <mergeCell ref="Y48:Y49"/>
    <mergeCell ref="Y46:Y47"/>
    <mergeCell ref="Y44:Y45"/>
    <mergeCell ref="Y42:Y43"/>
    <mergeCell ref="Y36:Y37"/>
    <mergeCell ref="Y34:Y35"/>
    <mergeCell ref="Y32:Y33"/>
    <mergeCell ref="Y40:Y41"/>
    <mergeCell ref="Y38:Y39"/>
  </mergeCells>
  <dataValidations count="1">
    <dataValidation type="list" allowBlank="1" showInputMessage="1" showErrorMessage="1" sqref="E62:E65536 E23:E26 E12 E9:E10 E50:E56">
      <formula1>$E$57:$E$60</formula1>
    </dataValidation>
  </dataValidations>
  <printOptions horizontalCentered="1"/>
  <pageMargins left="0.35433070866141736" right="0.2755905511811024" top="0.48" bottom="0.34" header="0.43" footer="0.28"/>
  <pageSetup fitToHeight="0" fitToWidth="1" horizontalDpi="600" verticalDpi="600" orientation="landscape" paperSize="9" scale="59" r:id="rId2"/>
  <headerFooter alignWithMargins="0">
    <oddFooter>&amp;R(SICORP 20120401)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s-naoto</dc:creator>
  <cp:keywords/>
  <dc:description/>
  <cp:lastModifiedBy>JST</cp:lastModifiedBy>
  <cp:lastPrinted>2012-06-14T02:32:01Z</cp:lastPrinted>
  <dcterms:created xsi:type="dcterms:W3CDTF">2002-11-19T15:54:44Z</dcterms:created>
  <dcterms:modified xsi:type="dcterms:W3CDTF">2012-06-21T08:33:16Z</dcterms:modified>
  <cp:category/>
  <cp:version/>
  <cp:contentType/>
  <cp:contentStatus/>
</cp:coreProperties>
</file>