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210" tabRatio="786" activeTab="0"/>
  </bookViews>
  <sheets>
    <sheet name="表紙（私印不可）" sheetId="1" r:id="rId1"/>
    <sheet name="集計表" sheetId="2" r:id="rId2"/>
    <sheet name="Ⅰ－１物品費（設備備品費）" sheetId="3" r:id="rId3"/>
    <sheet name="Ⅰ－２物品費（消耗品費）" sheetId="4" r:id="rId4"/>
    <sheet name="Ⅱ旅費" sheetId="5" r:id="rId5"/>
    <sheet name="Ⅲ人件費・謝金" sheetId="6" r:id="rId6"/>
    <sheet name="Ⅳ－１その他（外注費）" sheetId="7" r:id="rId7"/>
    <sheet name="Ⅳ－２その他（その他経費）" sheetId="8" r:id="rId8"/>
    <sheet name="再委託費" sheetId="9" r:id="rId9"/>
  </sheets>
  <definedNames>
    <definedName name="_xlnm.Print_Area" localSheetId="2">'Ⅰ－１物品費（設備備品費）'!$A$1:$J$19</definedName>
    <definedName name="_xlnm.Print_Area" localSheetId="3">'Ⅰ－２物品費（消耗品費）'!$A$1:$I$19</definedName>
    <definedName name="_xlnm.Print_Area" localSheetId="4">'Ⅱ旅費'!$A$1:$I$19</definedName>
    <definedName name="_xlnm.Print_Area" localSheetId="5">'Ⅲ人件費・謝金'!$A$1:$G$19</definedName>
    <definedName name="_xlnm.Print_Area" localSheetId="6">'Ⅳ－１その他（外注費）'!$A$1:$I$19</definedName>
    <definedName name="_xlnm.Print_Area" localSheetId="7">'Ⅳ－２その他（その他経費）'!$A$1:$I$19</definedName>
    <definedName name="_xlnm.Print_Area" localSheetId="8">'再委託費'!$A$1:$I$19</definedName>
    <definedName name="_xlnm.Print_Area" localSheetId="1">'集計表'!$A$1:$P$27</definedName>
    <definedName name="_xlnm.Print_Area" localSheetId="0">'表紙（私印不可）'!$B$2:$S$37</definedName>
    <definedName name="_xlnm.Print_Titles" localSheetId="2">'Ⅰ－１物品費（設備備品費）'!$1:$3</definedName>
    <definedName name="_xlnm.Print_Titles" localSheetId="3">'Ⅰ－２物品費（消耗品費）'!$1:$3</definedName>
    <definedName name="_xlnm.Print_Titles" localSheetId="4">'Ⅱ旅費'!$1:$3</definedName>
    <definedName name="_xlnm.Print_Titles" localSheetId="5">'Ⅲ人件費・謝金'!$1:$3</definedName>
    <definedName name="_xlnm.Print_Titles" localSheetId="6">'Ⅳ－１その他（外注費）'!$1:$3</definedName>
    <definedName name="_xlnm.Print_Titles" localSheetId="7">'Ⅳ－２その他（その他経費）'!$1:$3</definedName>
    <definedName name="_xlnm.Print_Titles" localSheetId="8">'再委託費'!$1:$3</definedName>
  </definedNames>
  <calcPr fullCalcOnLoad="1"/>
</workbook>
</file>

<file path=xl/comments1.xml><?xml version="1.0" encoding="utf-8"?>
<comments xmlns="http://schemas.openxmlformats.org/spreadsheetml/2006/main">
  <authors>
    <author>asekiya</author>
  </authors>
  <commentList>
    <comment ref="K15" authorId="0">
      <text>
        <r>
          <rPr>
            <b/>
            <sz val="12"/>
            <rFont val="ＭＳ Ｐゴシック"/>
            <family val="3"/>
          </rPr>
          <t>次の二つの中から選択して下さい。
・復興促進プログラム　（マッチング促進）
・研究成果最適展開支援プログラムA-STEPハイリスク挑戦タイプ（復興促進型）</t>
        </r>
      </text>
    </comment>
  </commentList>
</comments>
</file>

<file path=xl/comments3.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4.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5.xml><?xml version="1.0" encoding="utf-8"?>
<comments xmlns="http://schemas.openxmlformats.org/spreadsheetml/2006/main">
  <authors>
    <author>asekiya</author>
  </authors>
  <commentList>
    <comment ref="F2" authorId="0">
      <text>
        <r>
          <rPr>
            <sz val="9"/>
            <rFont val="ＭＳ Ｐゴシック"/>
            <family val="3"/>
          </rPr>
          <t xml:space="preserve">研究機関が直接振込み、または現金決済を行った相手を記入してください。出張者が立替払いを行った場合、支払先は出張者自身となります。
</t>
        </r>
      </text>
    </comment>
    <comment ref="B2" authorId="0">
      <text>
        <r>
          <rPr>
            <b/>
            <sz val="9"/>
            <rFont val="ＭＳ Ｐゴシック"/>
            <family val="3"/>
          </rPr>
          <t>件名、出張者、出張先を記入願います。</t>
        </r>
      </text>
    </comment>
    <comment ref="H2" authorId="0">
      <text>
        <r>
          <rPr>
            <b/>
            <sz val="9"/>
            <rFont val="ＭＳ Ｐゴシック"/>
            <family val="3"/>
          </rPr>
          <t>交通費、宿泊費、日当など、支出金額の内訳を記入願います。</t>
        </r>
      </text>
    </comment>
  </commentList>
</comments>
</file>

<file path=xl/comments7.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8.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sharedStrings.xml><?xml version="1.0" encoding="utf-8"?>
<sst xmlns="http://schemas.openxmlformats.org/spreadsheetml/2006/main" count="330" uniqueCount="234">
  <si>
    <t>（単位：円）</t>
  </si>
  <si>
    <t>区分</t>
  </si>
  <si>
    <t>費目</t>
  </si>
  <si>
    <t>備　考</t>
  </si>
  <si>
    <t>収入</t>
  </si>
  <si>
    <t>委託費の額</t>
  </si>
  <si>
    <t>自己負担額</t>
  </si>
  <si>
    <t>（単位：円）</t>
  </si>
  <si>
    <t>No.</t>
  </si>
  <si>
    <t>摘　　要</t>
  </si>
  <si>
    <t>仕様、数量</t>
  </si>
  <si>
    <t>購入目的</t>
  </si>
  <si>
    <t>既存備品では代用
できない理由</t>
  </si>
  <si>
    <t>No.</t>
  </si>
  <si>
    <t>内訳</t>
  </si>
  <si>
    <t>発生理由</t>
  </si>
  <si>
    <t>人件費支給対象期間</t>
  </si>
  <si>
    <t>内訳</t>
  </si>
  <si>
    <t>担当業務</t>
  </si>
  <si>
    <t>（単位：円）</t>
  </si>
  <si>
    <t>（単位：円）</t>
  </si>
  <si>
    <t>（単位：円）</t>
  </si>
  <si>
    <t>（単位：円）</t>
  </si>
  <si>
    <t>支払先</t>
  </si>
  <si>
    <t>支出
金額</t>
  </si>
  <si>
    <t>支払先</t>
  </si>
  <si>
    <t>再委託費</t>
  </si>
  <si>
    <t>　Ⅰ．物品費</t>
  </si>
  <si>
    <t>　Ⅱ．旅　費</t>
  </si>
  <si>
    <t>　Ⅲ．人件費・ 謝金</t>
  </si>
  <si>
    <t>　Ⅳ．その他</t>
  </si>
  <si>
    <t>支払先</t>
  </si>
  <si>
    <t>直接経費合計（Ⅰ～Ⅳ）</t>
  </si>
  <si>
    <t>支出合計</t>
  </si>
  <si>
    <t>収入合計</t>
  </si>
  <si>
    <t>％）</t>
  </si>
  <si>
    <t>発注年月日</t>
  </si>
  <si>
    <t>引取年月日</t>
  </si>
  <si>
    <t>支払年月日</t>
  </si>
  <si>
    <t>注）</t>
  </si>
  <si>
    <t>合　　計(決算額）</t>
  </si>
  <si>
    <t>合　　計（決算額）</t>
  </si>
  <si>
    <t>Ⅰ－２．物品費（消耗品費）</t>
  </si>
  <si>
    <t>Ⅰ－１．物品費（設備備品費）</t>
  </si>
  <si>
    <t>Ⅱ．旅費</t>
  </si>
  <si>
    <t>Ⅲ．人件費・謝金</t>
  </si>
  <si>
    <t>Ⅳ－１．その他（外注費）</t>
  </si>
  <si>
    <t>集計表（b）欄</t>
  </si>
  <si>
    <t>Ⅰ－１設備備品費</t>
  </si>
  <si>
    <t>Ⅰ－２消耗品費</t>
  </si>
  <si>
    <t>Ⅳ－１外注費</t>
  </si>
  <si>
    <t>Ⅳ－２その他経費</t>
  </si>
  <si>
    <t>支出</t>
  </si>
  <si>
    <t xml:space="preserve"> 間接経費（直接経費の</t>
  </si>
  <si>
    <t>研究開発経費合計</t>
  </si>
  <si>
    <t>　再委託費</t>
  </si>
  <si>
    <t>予算額(a)</t>
  </si>
  <si>
    <t>決算額(b)</t>
  </si>
  <si>
    <t>委託費の充当額(c)
（（b)－(d））</t>
  </si>
  <si>
    <t>自己負担額(d）</t>
  </si>
  <si>
    <t>Ⅳ－２．その他（その他経費）</t>
  </si>
  <si>
    <t>以下の条件を全て満たす機関は、本表紙と、集計表のみの提出で差し支えありません。</t>
  </si>
  <si>
    <t>但し、この場合であっても、各機関において適正に費目別報告書の作成及び保管を行って頂く必要があります。</t>
  </si>
  <si>
    <t>また、ＪＳＴが特に必要と認める際には、費目別報告書等の提出を求める場合があります。</t>
  </si>
  <si>
    <t>１．「研究機関における公的研究費の管理・監査のガイドライン（実施基準）」を遵守している。</t>
  </si>
  <si>
    <t>２．科学研究費補助金を受給している。</t>
  </si>
  <si>
    <t>３．本プログラムの課題に対して科学研究費補助金と同様の条件で内部監査を実施している。</t>
  </si>
  <si>
    <t>検収年月日</t>
  </si>
  <si>
    <t>支出
金額　　　（消費税込）</t>
  </si>
  <si>
    <t>■</t>
  </si>
  <si>
    <t>設備備品費は研究用設備・備品等の購入、製造、改造、据付等に必要な経費です。</t>
  </si>
  <si>
    <t>調達に当たっては競争的原理の積極的な導入にご協力下さい。</t>
  </si>
  <si>
    <t>詳細については、事務処理説明書（６－③）をご参照下さい。</t>
  </si>
  <si>
    <t>特に契約が１００万円以上（消費税含む）の場合は、原則として、競争原理を導入した調達（入札または見積合わせ）を行ってください。</t>
  </si>
  <si>
    <t>　なお、合理的な理由により、競争による調達を行わない場合は、業者および機種に関する選定理由書を作成し、その理由を明確にしてください。</t>
  </si>
  <si>
    <t>証拠書類としては、業者の選定、納品、支払にいたる一連の書類をご用意下さい。</t>
  </si>
  <si>
    <t>詳細については、事務処理説明書（９）をご参照下さい。</t>
  </si>
  <si>
    <t>「購入目的」、「既存備品では代用できない理由」の欄には、計画様式に記載した事項を記入願います。</t>
  </si>
  <si>
    <r>
      <t>消耗品費は原材料、消耗品、消耗器材、薬品類等の調達に必要な経費及び</t>
    </r>
    <r>
      <rPr>
        <b/>
        <sz val="11"/>
        <rFont val="ＭＳ Ｐゴシック"/>
        <family val="3"/>
      </rPr>
      <t>試作費</t>
    </r>
    <r>
      <rPr>
        <sz val="11"/>
        <rFont val="ＭＳ Ｐゴシック"/>
        <family val="3"/>
      </rPr>
      <t>です。</t>
    </r>
  </si>
  <si>
    <t>「購入目的」の欄には、計画様式に記載した事項を記入願います。</t>
  </si>
  <si>
    <t>支出
金額 　　　（消費税込）</t>
  </si>
  <si>
    <t>納品書には必ず検収日とともに検収印を押印願います。</t>
  </si>
  <si>
    <t>旅費は研究開発担当者、RA,研究員等の旅費です。</t>
  </si>
  <si>
    <t>証拠書類の整備・保管を適切に行ってください。</t>
  </si>
  <si>
    <t>摘要欄には件名、出張者、出張先を記入願います。</t>
  </si>
  <si>
    <t>出張者が立替払いを行った場合、支払先は出張者となります。</t>
  </si>
  <si>
    <t>「支払先」の欄には、研究機関が直接振込みを行った相手を記入下さい。</t>
  </si>
  <si>
    <t>「内訳」の欄には、旅費の内容（交通費、宿泊費、日当等）を記入願います。</t>
  </si>
  <si>
    <t>「発生理由」の欄には、計画様式に記載した事項を記入願います。</t>
  </si>
  <si>
    <t>出張の事前命令や事後の旅費精算等、証拠書類の整備・保管を適切に行ってください。</t>
  </si>
  <si>
    <t>■</t>
  </si>
  <si>
    <t>人件費・謝金は、研究員等を研究開発機関が雇用するための人件費、人材派遣、専門的知識の提供等について協力を得た人に対する謝礼に必要な謝金です。</t>
  </si>
  <si>
    <t>詳細については、事務処理説明書（９）やセンターHPの掲示物を参照してください。</t>
  </si>
  <si>
    <t>外注費は定型的な請負業務を仕様書に基づいて第三者に実施させるために必要な費用等です。</t>
  </si>
  <si>
    <t>人件費は消費税が非課税のため、当該人件費に相当する消費税をⅣ-２その他（その他経費）に計上してください。</t>
  </si>
  <si>
    <t>支出
金額　 　　　（消費税込）</t>
  </si>
  <si>
    <t>摘要欄には件名等を記入願います。</t>
  </si>
  <si>
    <t>納品書（役務完了報告書）には必ず検収日とともに検収印を押印願います。</t>
  </si>
  <si>
    <t>その他経費は、これまでのほか当該研究開発を遂行するための経費です。</t>
  </si>
  <si>
    <t>予算額(a)</t>
  </si>
  <si>
    <t>契約書別紙実施計画書記載の「委託研究開発費（内訳）」金額を転記してください。</t>
  </si>
  <si>
    <t>費目間の流用が承認されている場合は、承認後の額を転記して下さい。</t>
  </si>
  <si>
    <t>各セルに計算式が入っていますので、入力不要です。</t>
  </si>
  <si>
    <t>委託費の充当額 ( c )</t>
  </si>
  <si>
    <t>増減額(c)－(a）</t>
  </si>
  <si>
    <t>本研究開発委託契約の履行のために支出した金額で、委託費のほか自己資金を充てたときは、それを含みます（費目別の報告書に記入する金額です）。</t>
  </si>
  <si>
    <t>費目別報告書からリンクされますので入力不要です。</t>
  </si>
  <si>
    <t>「決算額(b)－自己負担額(d）」です。本研究開発委託契約の履行のために支出した金額のうち、ＪＳＴ資金の充当額です。</t>
  </si>
  <si>
    <t>自己負担額(d）</t>
  </si>
  <si>
    <t>本研究開発委託契約の履行のために支出のうち、委託費のほか自己資金を充てたときは、当該金額を入力してください（費目別の報告書に記入する金額です）。</t>
  </si>
  <si>
    <t>決算額(b)列下段の自己負担額と同額となることを確認してください。</t>
  </si>
  <si>
    <t>自己負担分をどの費目に充当するか決定してください。充当する費目は、1つでも複数でも構いませんが、流用制限に影響する場合もありますので、ご留意下さい。</t>
  </si>
  <si>
    <t>ただし企業の場合は、物品費（設備備品費）以外の費目に充当してください（購入した資産がJSTに帰属するため）。</t>
  </si>
  <si>
    <t>増減額           (c)－(a）</t>
  </si>
  <si>
    <t>「委託費の充当額(c)－予算額(a）」です。流用制限の影響を確認します。</t>
  </si>
  <si>
    <t>間接経費率</t>
  </si>
  <si>
    <t>委託研究開発契約書から転記してください。</t>
  </si>
  <si>
    <t>【当年度分】</t>
  </si>
  <si>
    <t>■</t>
  </si>
  <si>
    <t>※</t>
  </si>
  <si>
    <t>「再委託費」は、本委託研究開発業務（実施機関が行うべき本質的業務を除く）の一部を他の機関に委託するために必要な経費です。
再委託先が必要とする間接経費相当分を含みます。</t>
  </si>
  <si>
    <t>※</t>
  </si>
  <si>
    <t>外注費と再委託費の合計は、原則として、各年度の委託研究開発費（直接経費及び再委託費の合計）の50％を超えることはできません。</t>
  </si>
  <si>
    <t>■</t>
  </si>
  <si>
    <t>■</t>
  </si>
  <si>
    <t>証拠書類としては、業者の選定、納品、支払にいたる一連の書類をご用意下さい。</t>
  </si>
  <si>
    <t>支出金額
（※）</t>
  </si>
  <si>
    <t>出張期間
（○月○日～
　○月○日）</t>
  </si>
  <si>
    <t>出張命令
年月日</t>
  </si>
  <si>
    <t>支払年月日</t>
  </si>
  <si>
    <t>　平成 27年　4月　1日付で契約を締結した委託研究開発費に係る平成 27 年度の経費の執行について平成 28年 3月 31日をもって完了しましたので、下記の通り経費の収支決算状況を報告します。</t>
  </si>
  <si>
    <t>経理様式３</t>
  </si>
  <si>
    <t>平成</t>
  </si>
  <si>
    <t>年度委託研究開発実績報告書（兼収支決算報告書）</t>
  </si>
  <si>
    <t>機関の</t>
  </si>
  <si>
    <t>所在地</t>
  </si>
  <si>
    <t>機関名</t>
  </si>
  <si>
    <t>部署・職名</t>
  </si>
  <si>
    <t>氏　　　名</t>
  </si>
  <si>
    <t>研究開発
担 当 者</t>
  </si>
  <si>
    <t>所属部署</t>
  </si>
  <si>
    <t>本様式は、正本１部に写し（コピー）１部を添えて提出を行ってください。</t>
  </si>
  <si>
    <t>職名</t>
  </si>
  <si>
    <t>事業名</t>
  </si>
  <si>
    <t>研究開発
課 題 名</t>
  </si>
  <si>
    <t>当事業年度の委託研究費の支出状況等は以下の通り。</t>
  </si>
  <si>
    <t>なお、研究開発成果の内容については、完了報告書又は研究進捗報告書等により別途報告を行っている。</t>
  </si>
  <si>
    <t>項目別収支決算表                                                       　　　　　　</t>
  </si>
  <si>
    <t>（円）</t>
  </si>
  <si>
    <t>合　計</t>
  </si>
  <si>
    <t>直接経費</t>
  </si>
  <si>
    <t>間接経費</t>
  </si>
  <si>
    <t>再委託費等</t>
  </si>
  <si>
    <t>物品費</t>
  </si>
  <si>
    <t>旅費</t>
  </si>
  <si>
    <t>人件費・謝金</t>
  </si>
  <si>
    <t>その他</t>
  </si>
  <si>
    <t>計</t>
  </si>
  <si>
    <t>当事業年度</t>
  </si>
  <si>
    <t>契約額 (A)</t>
  </si>
  <si>
    <t>の欄に数値や文字を直接、入力してください</t>
  </si>
  <si>
    <t>決算額 (B)</t>
  </si>
  <si>
    <t>の欄は自動計算です（入力不要）</t>
  </si>
  <si>
    <t>の欄は別のシートから、数値を自動入力します（入力不要）</t>
  </si>
  <si>
    <t>返還済額 (E)</t>
  </si>
  <si>
    <t>備考</t>
  </si>
  <si>
    <t>注）別途、事務処理説明資料等で機構から支出状況等の内訳書などの関連書類の提出が求められている場合には、それらの書類も添付してください。</t>
  </si>
  <si>
    <t>注）予算(契約)額を超えた分については、契約変更が認められない限り、貴機関の自己負担額等で充当していただくことになります。</t>
  </si>
  <si>
    <r>
      <t xml:space="preserve">収入額 (D)
</t>
    </r>
    <r>
      <rPr>
        <b/>
        <sz val="10"/>
        <color indexed="10"/>
        <rFont val="ＭＳ ゴシック"/>
        <family val="3"/>
      </rPr>
      <t>(=契約額 (A))</t>
    </r>
  </si>
  <si>
    <t xml:space="preserve">うち
自己負担額 (C) </t>
  </si>
  <si>
    <t>課題番号</t>
  </si>
  <si>
    <t>役職印</t>
  </si>
  <si>
    <t>　国立研究開発法人科学技術振興機構</t>
  </si>
  <si>
    <t>　分任研究契約担当者　殿</t>
  </si>
  <si>
    <t>の欄に数値や文字を直接入力し、別シートの表紙と費目別明細を提出してください</t>
  </si>
  <si>
    <t>返還予定額 (F)
 =(D)-(B)-(C)-(E)</t>
  </si>
  <si>
    <t>当年度委託費充当額 (G)
=(B)-(C)</t>
  </si>
  <si>
    <t>返還連絡書に基づき、平成28年3月15日付で880,000円を返金済み</t>
  </si>
  <si>
    <t>○○県○○市○○　○○－○○－○○</t>
  </si>
  <si>
    <t>　○○　○○</t>
  </si>
  <si>
    <t>　○○　○○○</t>
  </si>
  <si>
    <t>H○○Ⅱ-○○◯</t>
  </si>
  <si>
    <t>復興促進プログラム（マッチング促進）</t>
  </si>
  <si>
    <t>△△△△△△△△△△△△△△△△△△△△</t>
  </si>
  <si>
    <t>大学向けサンプル</t>
  </si>
  <si>
    <t>○○○○大学</t>
  </si>
  <si>
    <t>学長</t>
  </si>
  <si>
    <t>○○○○学部</t>
  </si>
  <si>
    <t>教授</t>
  </si>
  <si>
    <t>××装置一式</t>
  </si>
  <si>
    <t>■△商事（株）</t>
  </si>
  <si>
    <t>××装置　一基
○○コネクター　１ヶ
◆◆アダプター　１ヶ</t>
  </si>
  <si>
    <t>(計画様式2)４．研究開発実施計画
（１）実施項目１「○○○○」②実施計画の××××を行うために必要な装置であるため</t>
  </si>
  <si>
    <t>既存品を保有していないため</t>
  </si>
  <si>
    <t>●△試薬〇mg、他２５点</t>
  </si>
  <si>
    <t>■△薬品（株）</t>
  </si>
  <si>
    <t>(計画様式2)４．研究開発実施計画
（１）実施項目１「○○○○」②実施計画の××××を行うための材料であるため</t>
  </si>
  <si>
    <t>■〇測定器</t>
  </si>
  <si>
    <t>（株）●☆センター</t>
  </si>
  <si>
    <t>一式</t>
  </si>
  <si>
    <t>(計画様式2)４．研究開発実施計画
（２）実施項目１「○○○○」②実施計画の××××の測定を行うため機器であるため</t>
  </si>
  <si>
    <t>〇◇ガス　１㎥、他８点</t>
  </si>
  <si>
    <t>◇■商事（株）</t>
  </si>
  <si>
    <t>(計画様式2)４．研究開発実施計画
（２）実施項目１「○○○○」②実施計画の××××の測定を行うのに用いる消耗品等が必要なため</t>
  </si>
  <si>
    <t>東京都〇×社　■△実験
科学　太郎（航空代）</t>
  </si>
  <si>
    <t>H27.6.20-6.21</t>
  </si>
  <si>
    <t>△〇航空（株）</t>
  </si>
  <si>
    <t>福岡－東京間往復</t>
  </si>
  <si>
    <t>(計画様式2)４．研究開発実施計画
（１）実施項目３「○○○○」②実施計画の■△実験を行うための移動</t>
  </si>
  <si>
    <t>東京都〇×社　■△実験
科学　太郎（交通費・宿泊費・日当）</t>
  </si>
  <si>
    <t>H27.6.20-6.21</t>
  </si>
  <si>
    <t>科学　太郎</t>
  </si>
  <si>
    <t>交通費、宿泊費、日当</t>
  </si>
  <si>
    <t>福岡県▲〇大学　△実験打合せ
科学　花子（交通費、日当、駐車場代）</t>
  </si>
  <si>
    <t>科学　花子</t>
  </si>
  <si>
    <t>交通費、日当、駐車場代</t>
  </si>
  <si>
    <t>(計画様式2)４．研究開発実施計画
（１）実施項目２「○○○○」②実施計画の△実験実施にかかる事前打合せのため</t>
  </si>
  <si>
    <t>仙台太郎給与等　4月分～３月分</t>
  </si>
  <si>
    <t>H27.4.1-H27.3.31</t>
  </si>
  <si>
    <t>H27.4.25他
（前月末締め翌25日払い）</t>
  </si>
  <si>
    <t>経理様式１２のとおり</t>
  </si>
  <si>
    <t>××の業務</t>
  </si>
  <si>
    <t>仙台次郎派遣料金　4月分～3月分（××スタッフ（株））</t>
  </si>
  <si>
    <t>H27.4.1-H27.3.31</t>
  </si>
  <si>
    <t>H27.4.30他</t>
  </si>
  <si>
    <t>〇〇の業務</t>
  </si>
  <si>
    <t>××指導謝金（〇〇大学　盛岡三郎氏　6/30分）</t>
  </si>
  <si>
    <t>H27.6.30</t>
  </si>
  <si>
    <t>15,000円×２時間</t>
  </si>
  <si>
    <t>××に関する指導に対する謝金</t>
  </si>
  <si>
    <t>仙台太郎給与等の消費税相当額</t>
  </si>
  <si>
    <t>経理様式12のとおり</t>
  </si>
  <si>
    <t>非課税である給与等の計上のため</t>
  </si>
  <si>
    <t>機　　関
代 表 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</si>
</sst>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 numFmtId="181" formatCode="0.0%"/>
    <numFmt numFmtId="182" formatCode="[&lt;=999]000;[&lt;=9999]000\-00;000\-0000"/>
    <numFmt numFmtId="183" formatCode="0.0_ "/>
    <numFmt numFmtId="184" formatCode="0_);[Red]\(0\)"/>
    <numFmt numFmtId="185" formatCode="[$-411]ggge&quot;年&quot;m&quot;月&quot;d&quot;日&quot;;@"/>
    <numFmt numFmtId="186" formatCode="\-#,##0;\-#,##0;0"/>
    <numFmt numFmtId="187" formatCode="[$-411]ge\.m\.d;@"/>
    <numFmt numFmtId="188" formatCode="#,##0_);[Red]\(#,##0\)"/>
    <numFmt numFmtId="189" formatCode="[$-411]ggge&quot;年&quot;m&quot;月&quot;d&quot;日&quot;&quot;現在&quot;"/>
    <numFmt numFmtId="190" formatCode="&quot;(&quot;0%&quot;)&quot;"/>
    <numFmt numFmtId="191" formatCode="#,##0;&quot;▲ &quot;#,##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5"/>
      <name val="ＭＳ Ｐ明朝"/>
      <family val="1"/>
    </font>
    <font>
      <sz val="10.5"/>
      <name val="Century"/>
      <family val="1"/>
    </font>
    <font>
      <sz val="10.5"/>
      <name val="ＭＳ 明朝"/>
      <family val="1"/>
    </font>
    <font>
      <sz val="11"/>
      <name val="ＭＳ 明朝"/>
      <family val="1"/>
    </font>
    <font>
      <b/>
      <sz val="11"/>
      <name val="ＭＳ Ｐゴシック"/>
      <family val="3"/>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9"/>
      <name val="ＭＳ Ｐゴシック"/>
      <family val="3"/>
    </font>
    <font>
      <sz val="9"/>
      <name val="ＭＳ Ｐゴシック"/>
      <family val="3"/>
    </font>
    <font>
      <sz val="12"/>
      <name val="ＭＳ Ｐゴシック"/>
      <family val="3"/>
    </font>
    <font>
      <sz val="9"/>
      <name val="ＭＳ 明朝"/>
      <family val="1"/>
    </font>
    <font>
      <b/>
      <sz val="12"/>
      <name val="ＭＳ ゴシック"/>
      <family val="3"/>
    </font>
    <font>
      <sz val="10"/>
      <name val="ＭＳ ゴシック"/>
      <family val="3"/>
    </font>
    <font>
      <strike/>
      <sz val="10"/>
      <name val="ＭＳ ゴシック"/>
      <family val="3"/>
    </font>
    <font>
      <sz val="12"/>
      <name val="ＭＳ ゴシック"/>
      <family val="3"/>
    </font>
    <font>
      <sz val="11"/>
      <name val="ＭＳ ゴシック"/>
      <family val="3"/>
    </font>
    <font>
      <b/>
      <sz val="10"/>
      <color indexed="10"/>
      <name val="ＭＳ ゴシック"/>
      <family val="3"/>
    </font>
    <font>
      <b/>
      <sz val="12"/>
      <name val="ＭＳ Ｐゴシック"/>
      <family val="3"/>
    </font>
    <font>
      <b/>
      <sz val="14"/>
      <name val="ＭＳ Ｐゴシック"/>
      <family val="3"/>
    </font>
    <font>
      <sz val="12"/>
      <name val="ＭＳ 明朝"/>
      <family val="1"/>
    </font>
    <font>
      <b/>
      <sz val="12"/>
      <name val="ＭＳ 明朝"/>
      <family val="1"/>
    </font>
    <font>
      <sz val="12"/>
      <name val="ＭＳ Ｐ明朝"/>
      <family val="1"/>
    </font>
    <font>
      <b/>
      <sz val="12"/>
      <name val="ＭＳ Ｐ明朝"/>
      <family val="1"/>
    </font>
    <font>
      <b/>
      <sz val="22"/>
      <color indexed="10"/>
      <name val="ＭＳ Ｐゴシック"/>
      <family val="3"/>
    </font>
    <font>
      <b/>
      <sz val="12"/>
      <color indexed="12"/>
      <name val="ＭＳ ゴシック"/>
      <family val="3"/>
    </font>
    <font>
      <sz val="11"/>
      <color indexed="12"/>
      <name val="ＭＳ Ｐゴシック"/>
      <family val="3"/>
    </font>
    <font>
      <sz val="10"/>
      <color indexed="12"/>
      <name val="ＭＳ ゴシック"/>
      <family val="3"/>
    </font>
    <font>
      <b/>
      <sz val="18"/>
      <color indexed="10"/>
      <name val="ＭＳ Ｐゴシック"/>
      <family val="3"/>
    </font>
    <font>
      <sz val="10"/>
      <color indexed="12"/>
      <name val="ＭＳ Ｐゴシック"/>
      <family val="3"/>
    </font>
    <font>
      <sz val="11"/>
      <color indexed="8"/>
      <name val="Calibri"/>
      <family val="2"/>
    </font>
    <font>
      <sz val="66"/>
      <color indexed="10"/>
      <name val="ＭＳ Ｐゴシック"/>
      <family val="3"/>
    </font>
    <font>
      <b/>
      <sz val="14"/>
      <color indexed="10"/>
      <name val="ＭＳ Ｐゴシック"/>
      <family val="3"/>
    </font>
    <font>
      <b/>
      <sz val="14"/>
      <color indexed="10"/>
      <name val="Calibri"/>
      <family val="2"/>
    </font>
    <font>
      <b/>
      <sz val="11"/>
      <color indexed="30"/>
      <name val="ＭＳ Ｐゴシック"/>
      <family val="3"/>
    </font>
    <font>
      <b/>
      <sz val="48"/>
      <color indexed="10"/>
      <name val="ＤＦ平成ゴシック体W5"/>
      <family val="3"/>
    </font>
    <font>
      <u val="single"/>
      <sz val="11"/>
      <color indexed="8"/>
      <name val="ＭＳ Ｐゴシック"/>
      <family val="3"/>
    </font>
    <font>
      <u val="single"/>
      <sz val="11"/>
      <color indexed="8"/>
      <name val="Calibri"/>
      <family val="2"/>
    </font>
    <font>
      <b/>
      <sz val="12"/>
      <color indexed="10"/>
      <name val="ＭＳ Ｐゴシック"/>
      <family val="3"/>
    </font>
    <font>
      <b/>
      <sz val="12"/>
      <color indexed="10"/>
      <name val="Calibri"/>
      <family val="2"/>
    </font>
    <font>
      <b/>
      <sz val="22"/>
      <color rgb="FFFF0000"/>
      <name val="ＭＳ Ｐゴシック"/>
      <family val="3"/>
    </font>
    <font>
      <b/>
      <sz val="12"/>
      <color rgb="FF0000FF"/>
      <name val="ＭＳ ゴシック"/>
      <family val="3"/>
    </font>
    <font>
      <sz val="11"/>
      <color rgb="FF0000FF"/>
      <name val="ＭＳ Ｐゴシック"/>
      <family val="3"/>
    </font>
    <font>
      <sz val="10"/>
      <color rgb="FF0000FF"/>
      <name val="ＭＳ ゴシック"/>
      <family val="3"/>
    </font>
    <font>
      <b/>
      <sz val="18"/>
      <color rgb="FFFF0000"/>
      <name val="ＭＳ Ｐゴシック"/>
      <family val="3"/>
    </font>
    <font>
      <sz val="10"/>
      <color rgb="FF0000FF"/>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rgb="FFFFCCFF"/>
        <bgColor indexed="64"/>
      </patternFill>
    </fill>
    <fill>
      <patternFill patternType="solid">
        <fgColor theme="0"/>
        <bgColor indexed="64"/>
      </patternFill>
    </fill>
    <fill>
      <patternFill patternType="solid">
        <fgColor indexed="65"/>
        <bgColor indexed="64"/>
      </patternFill>
    </fill>
    <fill>
      <patternFill patternType="solid">
        <fgColor rgb="FFCCFFFF"/>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diagonalUp="1">
      <left style="thin"/>
      <right style="thin"/>
      <top style="medium"/>
      <bottom style="thin"/>
      <diagonal style="thin"/>
    </border>
    <border diagonalUp="1">
      <left style="thin"/>
      <right style="thin"/>
      <top style="thin"/>
      <bottom style="thin"/>
      <diagonal style="thin"/>
    </border>
    <border diagonalUp="1">
      <left style="thin"/>
      <right style="thin"/>
      <top style="thin"/>
      <bottom style="medium"/>
      <diagonal style="thin"/>
    </border>
    <border>
      <left style="thin"/>
      <right style="medium"/>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style="thin"/>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style="medium"/>
    </border>
    <border>
      <left style="thin"/>
      <right style="thin"/>
      <top>
        <color indexed="63"/>
      </top>
      <bottom style="medium"/>
    </border>
    <border>
      <left style="thin"/>
      <right style="thin"/>
      <top style="double"/>
      <bottom style="thin"/>
    </border>
    <border>
      <left style="medium"/>
      <right>
        <color indexed="63"/>
      </right>
      <top style="medium"/>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double"/>
      <bottom style="medium"/>
    </border>
    <border>
      <left style="thin"/>
      <right style="thin"/>
      <top style="medium"/>
      <bottom>
        <color indexed="63"/>
      </bottom>
    </border>
    <border>
      <left style="medium"/>
      <right style="thin"/>
      <top style="thin"/>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double"/>
    </border>
    <border>
      <left style="thin"/>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7" fillId="4" borderId="0" applyNumberFormat="0" applyBorder="0" applyAlignment="0" applyProtection="0"/>
  </cellStyleXfs>
  <cellXfs count="437">
    <xf numFmtId="0" fontId="0" fillId="0" borderId="0" xfId="0" applyAlignment="1">
      <alignment vertical="center"/>
    </xf>
    <xf numFmtId="38" fontId="4" fillId="0" borderId="0" xfId="49" applyFont="1" applyAlignment="1" applyProtection="1">
      <alignment vertical="center"/>
      <protection locked="0"/>
    </xf>
    <xf numFmtId="38" fontId="4" fillId="0" borderId="0" xfId="49" applyFont="1" applyAlignment="1" applyProtection="1">
      <alignment horizontal="center" vertical="center"/>
      <protection locked="0"/>
    </xf>
    <xf numFmtId="38" fontId="6" fillId="0" borderId="10" xfId="49" applyFont="1" applyBorder="1" applyAlignment="1" applyProtection="1">
      <alignment horizontal="right" vertical="center" wrapText="1"/>
      <protection/>
    </xf>
    <xf numFmtId="38" fontId="0" fillId="0" borderId="0" xfId="49" applyFont="1" applyAlignment="1">
      <alignment vertical="center"/>
    </xf>
    <xf numFmtId="38" fontId="0" fillId="0" borderId="0" xfId="49" applyAlignment="1">
      <alignment vertical="center"/>
    </xf>
    <xf numFmtId="38" fontId="0" fillId="0" borderId="0" xfId="49" applyAlignment="1">
      <alignment horizontal="right" vertical="center"/>
    </xf>
    <xf numFmtId="38" fontId="7" fillId="0" borderId="10" xfId="49" applyFont="1" applyBorder="1" applyAlignment="1">
      <alignment horizontal="center" vertical="center" wrapText="1"/>
    </xf>
    <xf numFmtId="38" fontId="7" fillId="0" borderId="11" xfId="49" applyFont="1" applyBorder="1" applyAlignment="1">
      <alignment horizontal="center" vertical="center" wrapText="1"/>
    </xf>
    <xf numFmtId="38" fontId="0" fillId="0" borderId="0" xfId="49" applyAlignment="1">
      <alignment vertical="center" wrapText="1"/>
    </xf>
    <xf numFmtId="49" fontId="7" fillId="0" borderId="11" xfId="49" applyNumberFormat="1" applyFont="1" applyBorder="1" applyAlignment="1">
      <alignment horizontal="justify" vertical="center" wrapText="1"/>
    </xf>
    <xf numFmtId="38" fontId="7" fillId="0" borderId="11" xfId="49" applyFont="1" applyBorder="1" applyAlignment="1">
      <alignment horizontal="right" vertical="center" wrapText="1"/>
    </xf>
    <xf numFmtId="49" fontId="7" fillId="0" borderId="10" xfId="49" applyNumberFormat="1" applyFont="1" applyBorder="1" applyAlignment="1">
      <alignment horizontal="justify" vertical="center" wrapText="1"/>
    </xf>
    <xf numFmtId="38" fontId="7" fillId="0" borderId="10" xfId="49" applyFont="1" applyBorder="1" applyAlignment="1">
      <alignment horizontal="right" vertical="center" wrapText="1"/>
    </xf>
    <xf numFmtId="49" fontId="7" fillId="0" borderId="10" xfId="49" applyNumberFormat="1" applyFont="1" applyFill="1" applyBorder="1" applyAlignment="1">
      <alignment horizontal="justify" vertical="center" wrapText="1"/>
    </xf>
    <xf numFmtId="38" fontId="7" fillId="0" borderId="11" xfId="49" applyFont="1" applyFill="1" applyBorder="1" applyAlignment="1">
      <alignment vertical="center" wrapText="1"/>
    </xf>
    <xf numFmtId="0" fontId="7" fillId="0" borderId="11" xfId="49" applyNumberFormat="1" applyFont="1" applyFill="1" applyBorder="1" applyAlignment="1">
      <alignment horizontal="center" vertical="center" wrapText="1"/>
    </xf>
    <xf numFmtId="49" fontId="7" fillId="0" borderId="10" xfId="49" applyNumberFormat="1" applyFont="1" applyFill="1" applyBorder="1" applyAlignment="1">
      <alignment vertical="center" wrapText="1"/>
    </xf>
    <xf numFmtId="49" fontId="7" fillId="0" borderId="11" xfId="49" applyNumberFormat="1" applyFont="1" applyFill="1" applyBorder="1" applyAlignment="1">
      <alignment vertical="center" wrapText="1"/>
    </xf>
    <xf numFmtId="38" fontId="0" fillId="0" borderId="0" xfId="49" applyBorder="1" applyAlignment="1">
      <alignment vertical="center" wrapText="1"/>
    </xf>
    <xf numFmtId="38" fontId="7" fillId="0" borderId="10" xfId="49" applyFont="1" applyFill="1" applyBorder="1" applyAlignment="1">
      <alignment vertical="center" wrapText="1"/>
    </xf>
    <xf numFmtId="38" fontId="7" fillId="0" borderId="11" xfId="49" applyFont="1" applyBorder="1" applyAlignment="1">
      <alignment vertical="center" wrapText="1"/>
    </xf>
    <xf numFmtId="49" fontId="7" fillId="0" borderId="0" xfId="49" applyNumberFormat="1" applyFont="1" applyBorder="1" applyAlignment="1">
      <alignment horizontal="justify" vertical="center" wrapText="1"/>
    </xf>
    <xf numFmtId="38" fontId="7" fillId="0" borderId="10" xfId="49" applyFont="1" applyBorder="1" applyAlignment="1">
      <alignment vertical="center" wrapText="1"/>
    </xf>
    <xf numFmtId="38" fontId="0" fillId="0" borderId="0" xfId="49" applyFont="1" applyAlignment="1">
      <alignment vertical="top" wrapText="1"/>
    </xf>
    <xf numFmtId="38" fontId="0" fillId="0" borderId="0" xfId="49" applyAlignment="1">
      <alignment vertical="top"/>
    </xf>
    <xf numFmtId="38" fontId="0" fillId="0" borderId="0" xfId="49" applyFont="1" applyAlignment="1" applyProtection="1">
      <alignment vertical="center"/>
      <protection locked="0"/>
    </xf>
    <xf numFmtId="49" fontId="0" fillId="0" borderId="0" xfId="49" applyNumberFormat="1" applyFont="1" applyAlignment="1" applyProtection="1">
      <alignment vertical="center"/>
      <protection locked="0"/>
    </xf>
    <xf numFmtId="38" fontId="0" fillId="0" borderId="0" xfId="49" applyFont="1" applyAlignment="1" applyProtection="1">
      <alignment vertical="center"/>
      <protection locked="0"/>
    </xf>
    <xf numFmtId="38" fontId="0" fillId="0" borderId="0" xfId="49" applyFont="1" applyAlignment="1" applyProtection="1">
      <alignment horizontal="right" vertical="center"/>
      <protection locked="0"/>
    </xf>
    <xf numFmtId="38" fontId="0" fillId="0" borderId="0" xfId="49" applyFont="1" applyAlignment="1" applyProtection="1">
      <alignment vertical="center" wrapText="1"/>
      <protection locked="0"/>
    </xf>
    <xf numFmtId="0" fontId="0" fillId="0" borderId="0" xfId="0" applyFont="1" applyAlignment="1">
      <alignment vertical="center"/>
    </xf>
    <xf numFmtId="38" fontId="7" fillId="0" borderId="12" xfId="49" applyFont="1" applyBorder="1" applyAlignment="1" applyProtection="1">
      <alignment vertical="center" wrapText="1"/>
      <protection locked="0"/>
    </xf>
    <xf numFmtId="38" fontId="6" fillId="0" borderId="13" xfId="49" applyFont="1" applyBorder="1" applyAlignment="1" applyProtection="1">
      <alignment horizontal="right" vertical="center" wrapText="1"/>
      <protection locked="0"/>
    </xf>
    <xf numFmtId="38" fontId="6" fillId="0" borderId="13" xfId="49" applyFont="1" applyBorder="1" applyAlignment="1" applyProtection="1">
      <alignment horizontal="right" vertical="center" wrapText="1"/>
      <protection/>
    </xf>
    <xf numFmtId="38" fontId="6" fillId="0" borderId="14" xfId="49" applyFont="1" applyBorder="1" applyAlignment="1" applyProtection="1">
      <alignment horizontal="justify" vertical="center" wrapText="1"/>
      <protection locked="0"/>
    </xf>
    <xf numFmtId="38" fontId="6" fillId="0" borderId="10" xfId="49" applyFont="1" applyBorder="1" applyAlignment="1" applyProtection="1">
      <alignment horizontal="right" vertical="center" wrapText="1"/>
      <protection locked="0"/>
    </xf>
    <xf numFmtId="38" fontId="6" fillId="0" borderId="15" xfId="49" applyFont="1" applyBorder="1" applyAlignment="1" applyProtection="1">
      <alignment horizontal="justify" vertical="center" wrapText="1"/>
      <protection locked="0"/>
    </xf>
    <xf numFmtId="38" fontId="6" fillId="0" borderId="16" xfId="49" applyFont="1" applyBorder="1" applyAlignment="1" applyProtection="1">
      <alignment horizontal="right" vertical="center" wrapText="1"/>
      <protection/>
    </xf>
    <xf numFmtId="38" fontId="6" fillId="0" borderId="17" xfId="49" applyFont="1" applyBorder="1" applyAlignment="1" applyProtection="1">
      <alignment horizontal="justify" vertical="top" wrapText="1"/>
      <protection locked="0"/>
    </xf>
    <xf numFmtId="38" fontId="6" fillId="0" borderId="14" xfId="49" applyFont="1" applyBorder="1" applyAlignment="1" applyProtection="1">
      <alignment horizontal="justify" vertical="top" wrapText="1"/>
      <protection locked="0"/>
    </xf>
    <xf numFmtId="38" fontId="6" fillId="0" borderId="15" xfId="49" applyFont="1" applyBorder="1" applyAlignment="1" applyProtection="1">
      <alignment horizontal="justify" vertical="top" wrapText="1"/>
      <protection locked="0"/>
    </xf>
    <xf numFmtId="38" fontId="6" fillId="0" borderId="18" xfId="49" applyFont="1" applyBorder="1" applyAlignment="1" applyProtection="1">
      <alignment horizontal="right" vertical="center" wrapText="1"/>
      <protection/>
    </xf>
    <xf numFmtId="38" fontId="6" fillId="0" borderId="19" xfId="49" applyFont="1" applyBorder="1" applyAlignment="1" applyProtection="1">
      <alignment horizontal="justify" vertical="center" wrapText="1"/>
      <protection locked="0"/>
    </xf>
    <xf numFmtId="38" fontId="6" fillId="0" borderId="18" xfId="49" applyFont="1" applyFill="1" applyBorder="1" applyAlignment="1" applyProtection="1">
      <alignment horizontal="right" vertical="center" wrapText="1"/>
      <protection locked="0"/>
    </xf>
    <xf numFmtId="38" fontId="6" fillId="0" borderId="20" xfId="49" applyFont="1" applyFill="1" applyBorder="1" applyAlignment="1" applyProtection="1">
      <alignment horizontal="justify" vertical="center" wrapText="1"/>
      <protection locked="0"/>
    </xf>
    <xf numFmtId="38" fontId="5" fillId="0" borderId="15" xfId="49" applyFont="1" applyBorder="1" applyAlignment="1" applyProtection="1">
      <alignment horizontal="justify" vertical="center" wrapText="1"/>
      <protection locked="0"/>
    </xf>
    <xf numFmtId="38" fontId="9" fillId="0" borderId="0" xfId="49" applyFont="1" applyAlignment="1" applyProtection="1">
      <alignment vertical="center"/>
      <protection locked="0"/>
    </xf>
    <xf numFmtId="0" fontId="19" fillId="0" borderId="0" xfId="0" applyFont="1" applyAlignment="1">
      <alignment vertical="center"/>
    </xf>
    <xf numFmtId="38" fontId="7" fillId="0" borderId="16" xfId="49" applyFont="1" applyBorder="1" applyAlignment="1">
      <alignment horizontal="center" vertical="center" wrapText="1"/>
    </xf>
    <xf numFmtId="49" fontId="10" fillId="0" borderId="16" xfId="49" applyNumberFormat="1" applyFont="1" applyBorder="1" applyAlignment="1">
      <alignment horizontal="justify" vertical="center" wrapText="1"/>
    </xf>
    <xf numFmtId="49" fontId="7" fillId="0" borderId="16" xfId="49" applyNumberFormat="1" applyFont="1" applyBorder="1" applyAlignment="1">
      <alignment horizontal="justify" vertical="center" wrapText="1"/>
    </xf>
    <xf numFmtId="38" fontId="7" fillId="0" borderId="16" xfId="49" applyFont="1" applyBorder="1" applyAlignment="1">
      <alignment horizontal="right" vertical="center" wrapText="1"/>
    </xf>
    <xf numFmtId="38" fontId="7" fillId="0" borderId="0" xfId="49" applyFont="1" applyBorder="1" applyAlignment="1">
      <alignment horizontal="center" vertical="top" wrapText="1"/>
    </xf>
    <xf numFmtId="38" fontId="7" fillId="0" borderId="0" xfId="49" applyFont="1" applyBorder="1" applyAlignment="1">
      <alignment horizontal="right" vertical="top" wrapText="1"/>
    </xf>
    <xf numFmtId="38" fontId="7" fillId="0" borderId="0" xfId="49" applyFont="1" applyBorder="1" applyAlignment="1">
      <alignment horizontal="left" vertical="top" wrapText="1"/>
    </xf>
    <xf numFmtId="38" fontId="7" fillId="0" borderId="0" xfId="49" applyFont="1" applyBorder="1" applyAlignment="1">
      <alignment horizontal="justify" vertical="top" wrapText="1"/>
    </xf>
    <xf numFmtId="49" fontId="7" fillId="0" borderId="16" xfId="49" applyNumberFormat="1" applyFont="1" applyBorder="1" applyAlignment="1">
      <alignment horizontal="center" vertical="center" wrapText="1"/>
    </xf>
    <xf numFmtId="38" fontId="7" fillId="0" borderId="16" xfId="49" applyFont="1" applyBorder="1" applyAlignment="1">
      <alignment vertical="center" wrapText="1"/>
    </xf>
    <xf numFmtId="38" fontId="6" fillId="0" borderId="16" xfId="49" applyFont="1" applyBorder="1" applyAlignment="1" applyProtection="1">
      <alignment horizontal="right" vertical="center" wrapText="1"/>
      <protection locked="0"/>
    </xf>
    <xf numFmtId="38" fontId="6" fillId="0" borderId="21" xfId="49" applyFont="1" applyBorder="1" applyAlignment="1" applyProtection="1">
      <alignment horizontal="right" vertical="center" wrapText="1"/>
      <protection/>
    </xf>
    <xf numFmtId="38" fontId="6" fillId="0" borderId="22" xfId="49" applyFont="1" applyBorder="1" applyAlignment="1" applyProtection="1">
      <alignment horizontal="right" vertical="center" wrapText="1"/>
      <protection/>
    </xf>
    <xf numFmtId="38" fontId="6" fillId="0" borderId="23"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locked="0"/>
    </xf>
    <xf numFmtId="38" fontId="6" fillId="0" borderId="24" xfId="49" applyFont="1" applyBorder="1" applyAlignment="1" applyProtection="1">
      <alignment horizontal="justify" vertical="center" wrapText="1"/>
      <protection locked="0"/>
    </xf>
    <xf numFmtId="38" fontId="6" fillId="0" borderId="25" xfId="49" applyFont="1" applyBorder="1" applyAlignment="1" applyProtection="1">
      <alignment horizontal="right" vertical="center" wrapText="1"/>
      <protection locked="0"/>
    </xf>
    <xf numFmtId="49" fontId="8" fillId="0" borderId="10" xfId="49" applyNumberFormat="1" applyFont="1" applyBorder="1" applyAlignment="1">
      <alignment vertical="center" wrapText="1"/>
    </xf>
    <xf numFmtId="49" fontId="8" fillId="0" borderId="26" xfId="49" applyNumberFormat="1" applyFont="1" applyBorder="1" applyAlignment="1">
      <alignment vertical="center" wrapText="1"/>
    </xf>
    <xf numFmtId="38" fontId="6" fillId="0" borderId="25" xfId="49" applyFont="1" applyBorder="1" applyAlignment="1" applyProtection="1">
      <alignment vertical="center" wrapText="1"/>
      <protection locked="0"/>
    </xf>
    <xf numFmtId="38" fontId="6" fillId="0" borderId="27" xfId="49" applyFont="1" applyBorder="1" applyAlignment="1" applyProtection="1">
      <alignment vertical="center" wrapText="1"/>
      <protection locked="0"/>
    </xf>
    <xf numFmtId="38" fontId="6" fillId="0" borderId="28" xfId="49" applyFont="1" applyBorder="1" applyAlignment="1" applyProtection="1">
      <alignment vertical="center" wrapText="1"/>
      <protection/>
    </xf>
    <xf numFmtId="38" fontId="6" fillId="0" borderId="29" xfId="49" applyFont="1" applyBorder="1" applyAlignment="1" applyProtection="1">
      <alignment vertical="center" wrapText="1"/>
      <protection/>
    </xf>
    <xf numFmtId="38" fontId="6" fillId="0" borderId="27" xfId="49" applyFont="1" applyBorder="1" applyAlignment="1" applyProtection="1">
      <alignment vertical="center" wrapText="1"/>
      <protection/>
    </xf>
    <xf numFmtId="38" fontId="6" fillId="0" borderId="25" xfId="49" applyFont="1" applyBorder="1" applyAlignment="1" applyProtection="1" quotePrefix="1">
      <alignment vertical="center" wrapText="1"/>
      <protection/>
    </xf>
    <xf numFmtId="38" fontId="6" fillId="0" borderId="30" xfId="49" applyFont="1" applyBorder="1" applyAlignment="1" applyProtection="1">
      <alignment vertical="center" wrapText="1"/>
      <protection locked="0"/>
    </xf>
    <xf numFmtId="38" fontId="6" fillId="0" borderId="31" xfId="49" applyFont="1" applyBorder="1" applyAlignment="1" applyProtection="1">
      <alignment vertical="center" wrapText="1"/>
      <protection locked="0"/>
    </xf>
    <xf numFmtId="38" fontId="6" fillId="0" borderId="25" xfId="49" applyFont="1" applyBorder="1" applyAlignment="1" applyProtection="1" quotePrefix="1">
      <alignment vertical="center" wrapText="1"/>
      <protection locked="0"/>
    </xf>
    <xf numFmtId="38" fontId="6" fillId="0" borderId="30" xfId="49" applyFont="1" applyBorder="1" applyAlignment="1" applyProtection="1">
      <alignment vertical="center" wrapText="1"/>
      <protection/>
    </xf>
    <xf numFmtId="38" fontId="6" fillId="0" borderId="31" xfId="49" applyFont="1" applyBorder="1" applyAlignment="1" applyProtection="1">
      <alignment vertical="center" wrapText="1"/>
      <protection/>
    </xf>
    <xf numFmtId="38" fontId="6" fillId="0" borderId="32" xfId="49" applyFont="1" applyBorder="1" applyAlignment="1" applyProtection="1" quotePrefix="1">
      <alignment vertical="center" wrapText="1"/>
      <protection locked="0"/>
    </xf>
    <xf numFmtId="38" fontId="6" fillId="0" borderId="32" xfId="49" applyFont="1" applyFill="1" applyBorder="1" applyAlignment="1" applyProtection="1">
      <alignment vertical="center" wrapText="1"/>
      <protection locked="0"/>
    </xf>
    <xf numFmtId="38" fontId="6" fillId="0" borderId="33" xfId="49" applyFont="1" applyFill="1" applyBorder="1" applyAlignment="1" applyProtection="1">
      <alignment vertical="center" wrapText="1"/>
      <protection locked="0"/>
    </xf>
    <xf numFmtId="38" fontId="28" fillId="0" borderId="0" xfId="49" applyFont="1" applyAlignment="1">
      <alignment vertical="center"/>
    </xf>
    <xf numFmtId="0" fontId="0" fillId="0" borderId="0" xfId="0" applyAlignment="1">
      <alignment horizontal="center" vertical="center"/>
    </xf>
    <xf numFmtId="183" fontId="7" fillId="21" borderId="12" xfId="49" applyNumberFormat="1" applyFont="1" applyFill="1" applyBorder="1" applyAlignment="1" applyProtection="1">
      <alignment vertical="center" wrapText="1"/>
      <protection locked="0"/>
    </xf>
    <xf numFmtId="38" fontId="6" fillId="21" borderId="10" xfId="49" applyFont="1" applyFill="1" applyBorder="1" applyAlignment="1" applyProtection="1">
      <alignment horizontal="right" vertical="center" wrapText="1"/>
      <protection locked="0"/>
    </xf>
    <xf numFmtId="0" fontId="19" fillId="0" borderId="0" xfId="0" applyFont="1" applyAlignment="1">
      <alignment horizontal="left" vertical="center" indent="1"/>
    </xf>
    <xf numFmtId="38" fontId="0" fillId="0" borderId="0" xfId="49" applyFont="1" applyAlignment="1">
      <alignment horizontal="center" vertical="center"/>
    </xf>
    <xf numFmtId="38" fontId="0" fillId="0" borderId="0" xfId="49"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49" fontId="7" fillId="0" borderId="10" xfId="49" applyNumberFormat="1" applyFont="1" applyBorder="1" applyAlignment="1">
      <alignment horizontal="right" vertical="center" wrapText="1"/>
    </xf>
    <xf numFmtId="38" fontId="0" fillId="0" borderId="0" xfId="49" applyFont="1" applyAlignment="1" applyProtection="1">
      <alignment horizontal="center" vertical="center"/>
      <protection locked="0"/>
    </xf>
    <xf numFmtId="38" fontId="0" fillId="0" borderId="0" xfId="49" applyFont="1" applyBorder="1" applyAlignment="1">
      <alignment horizontal="center" vertical="top" wrapText="1"/>
    </xf>
    <xf numFmtId="38" fontId="0" fillId="0" borderId="0" xfId="49" applyFont="1" applyBorder="1" applyAlignment="1">
      <alignment horizontal="right" vertical="top" wrapText="1"/>
    </xf>
    <xf numFmtId="38" fontId="0" fillId="0" borderId="0" xfId="49" applyFont="1" applyBorder="1" applyAlignment="1">
      <alignment horizontal="justify" vertical="top" wrapText="1"/>
    </xf>
    <xf numFmtId="0" fontId="0" fillId="0" borderId="0" xfId="0" applyFont="1" applyAlignment="1">
      <alignment horizontal="justify" vertical="center"/>
    </xf>
    <xf numFmtId="38" fontId="0" fillId="0" borderId="0" xfId="49" applyFont="1" applyAlignment="1">
      <alignment horizontal="center" vertical="center" wrapText="1"/>
    </xf>
    <xf numFmtId="0" fontId="0" fillId="0" borderId="0" xfId="0" applyFont="1" applyAlignment="1">
      <alignment horizontal="left" vertical="center"/>
    </xf>
    <xf numFmtId="187" fontId="7" fillId="0" borderId="10" xfId="49" applyNumberFormat="1" applyFont="1" applyBorder="1" applyAlignment="1">
      <alignment horizontal="center" vertical="center" shrinkToFit="1"/>
    </xf>
    <xf numFmtId="187" fontId="7" fillId="0" borderId="11" xfId="49" applyNumberFormat="1" applyFont="1" applyFill="1" applyBorder="1" applyAlignment="1">
      <alignment horizontal="center" vertical="center" shrinkToFit="1"/>
    </xf>
    <xf numFmtId="187" fontId="7" fillId="0" borderId="11" xfId="49" applyNumberFormat="1" applyFont="1" applyBorder="1" applyAlignment="1">
      <alignment horizontal="center" vertical="center" shrinkToFit="1"/>
    </xf>
    <xf numFmtId="187" fontId="7" fillId="0" borderId="16" xfId="49" applyNumberFormat="1" applyFont="1" applyBorder="1" applyAlignment="1">
      <alignment horizontal="center" vertical="center" shrinkToFit="1"/>
    </xf>
    <xf numFmtId="38" fontId="7" fillId="0" borderId="11" xfId="49" applyNumberFormat="1" applyFont="1" applyFill="1" applyBorder="1" applyAlignment="1">
      <alignment vertical="center"/>
    </xf>
    <xf numFmtId="38" fontId="7" fillId="0" borderId="16" xfId="49" applyNumberFormat="1" applyFont="1" applyBorder="1" applyAlignment="1">
      <alignment vertical="center"/>
    </xf>
    <xf numFmtId="0" fontId="0" fillId="0" borderId="0" xfId="0" applyFont="1" applyAlignment="1" applyProtection="1">
      <alignment vertical="center"/>
      <protection/>
    </xf>
    <xf numFmtId="0" fontId="0" fillId="0" borderId="34" xfId="0" applyFont="1" applyBorder="1" applyAlignment="1" applyProtection="1">
      <alignment vertical="center"/>
      <protection/>
    </xf>
    <xf numFmtId="0" fontId="0" fillId="0" borderId="34" xfId="0" applyFont="1" applyBorder="1" applyAlignment="1" applyProtection="1">
      <alignment vertical="center"/>
      <protection/>
    </xf>
    <xf numFmtId="0" fontId="33" fillId="0" borderId="35" xfId="0" applyFont="1" applyFill="1" applyBorder="1" applyAlignment="1" applyProtection="1">
      <alignment horizontal="center" vertical="center" wrapText="1"/>
      <protection/>
    </xf>
    <xf numFmtId="0" fontId="33" fillId="0" borderId="36" xfId="0" applyFont="1" applyFill="1" applyBorder="1" applyAlignment="1" applyProtection="1">
      <alignment horizontal="center" vertical="center" wrapText="1"/>
      <protection/>
    </xf>
    <xf numFmtId="0" fontId="33" fillId="0" borderId="36" xfId="0" applyFont="1" applyFill="1" applyBorder="1" applyAlignment="1" applyProtection="1">
      <alignment horizontal="right" vertical="center"/>
      <protection/>
    </xf>
    <xf numFmtId="0" fontId="33" fillId="0" borderId="36" xfId="0" applyFont="1" applyFill="1" applyBorder="1" applyAlignment="1" applyProtection="1">
      <alignment vertical="center"/>
      <protection/>
    </xf>
    <xf numFmtId="0" fontId="0" fillId="0" borderId="36" xfId="0" applyFont="1" applyBorder="1" applyAlignment="1" applyProtection="1">
      <alignment vertical="center"/>
      <protection/>
    </xf>
    <xf numFmtId="0" fontId="33" fillId="0" borderId="37" xfId="0" applyFont="1" applyFill="1" applyBorder="1" applyAlignment="1" applyProtection="1">
      <alignment horizontal="center" vertical="center" wrapText="1"/>
      <protection/>
    </xf>
    <xf numFmtId="0" fontId="34" fillId="0" borderId="38" xfId="0" applyFont="1" applyBorder="1" applyAlignment="1" applyProtection="1">
      <alignment vertical="top" wrapText="1"/>
      <protection/>
    </xf>
    <xf numFmtId="0" fontId="34"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34" fillId="0" borderId="0" xfId="0" applyFont="1" applyBorder="1" applyAlignment="1" applyProtection="1">
      <alignment horizontal="right" vertical="center" wrapText="1"/>
      <protection/>
    </xf>
    <xf numFmtId="0" fontId="35" fillId="0" borderId="38"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5" fillId="0" borderId="39" xfId="0" applyFont="1" applyFill="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39" xfId="0" applyFont="1" applyBorder="1" applyAlignment="1" applyProtection="1">
      <alignment vertical="top" wrapText="1"/>
      <protection/>
    </xf>
    <xf numFmtId="0" fontId="9" fillId="0" borderId="38" xfId="0" applyFont="1" applyBorder="1" applyAlignment="1" applyProtection="1">
      <alignment vertical="center"/>
      <protection/>
    </xf>
    <xf numFmtId="0" fontId="9" fillId="0" borderId="0" xfId="0" applyFont="1" applyBorder="1" applyAlignment="1" applyProtection="1">
      <alignment vertical="center"/>
      <protection/>
    </xf>
    <xf numFmtId="0" fontId="34" fillId="0" borderId="38" xfId="0" applyFont="1" applyFill="1" applyBorder="1" applyAlignment="1" applyProtection="1">
      <alignment vertical="center" wrapText="1"/>
      <protection/>
    </xf>
    <xf numFmtId="0" fontId="34"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34" fillId="0" borderId="40" xfId="0" applyFont="1" applyBorder="1" applyAlignment="1" applyProtection="1">
      <alignment vertical="center" wrapText="1"/>
      <protection/>
    </xf>
    <xf numFmtId="0" fontId="0" fillId="24" borderId="10" xfId="0" applyFont="1" applyFill="1" applyBorder="1" applyAlignment="1" applyProtection="1">
      <alignment vertical="center"/>
      <protection/>
    </xf>
    <xf numFmtId="0" fontId="34" fillId="0" borderId="41" xfId="0" applyFont="1" applyBorder="1" applyAlignment="1" applyProtection="1">
      <alignment vertical="center" wrapText="1"/>
      <protection/>
    </xf>
    <xf numFmtId="191" fontId="34" fillId="25" borderId="10" xfId="0" applyNumberFormat="1" applyFont="1" applyFill="1" applyBorder="1" applyAlignment="1" applyProtection="1">
      <alignment vertical="center" shrinkToFit="1"/>
      <protection/>
    </xf>
    <xf numFmtId="191" fontId="37" fillId="0" borderId="0" xfId="0" applyNumberFormat="1" applyFont="1" applyFill="1" applyBorder="1" applyAlignment="1" applyProtection="1">
      <alignment vertical="center"/>
      <protection/>
    </xf>
    <xf numFmtId="0" fontId="0" fillId="26" borderId="10" xfId="0" applyFont="1" applyFill="1" applyBorder="1" applyAlignment="1" applyProtection="1">
      <alignment vertical="center"/>
      <protection/>
    </xf>
    <xf numFmtId="0" fontId="34" fillId="0" borderId="42" xfId="0" applyFont="1" applyBorder="1" applyAlignment="1" applyProtection="1">
      <alignment vertical="center" wrapText="1"/>
      <protection/>
    </xf>
    <xf numFmtId="0" fontId="34" fillId="0" borderId="43" xfId="0" applyFont="1" applyBorder="1" applyAlignment="1" applyProtection="1">
      <alignment vertical="center" wrapText="1"/>
      <protection/>
    </xf>
    <xf numFmtId="0" fontId="34" fillId="0" borderId="38" xfId="0" applyFont="1" applyFill="1" applyBorder="1" applyAlignment="1" applyProtection="1">
      <alignment horizontal="center" vertical="center" textRotation="255" wrapText="1"/>
      <protection/>
    </xf>
    <xf numFmtId="191" fontId="34" fillId="0" borderId="0" xfId="0" applyNumberFormat="1" applyFont="1" applyFill="1" applyBorder="1" applyAlignment="1" applyProtection="1">
      <alignment horizontal="right" vertical="center" shrinkToFit="1"/>
      <protection/>
    </xf>
    <xf numFmtId="191" fontId="34" fillId="0" borderId="44" xfId="0" applyNumberFormat="1" applyFont="1" applyFill="1" applyBorder="1" applyAlignment="1" applyProtection="1">
      <alignment horizontal="right" vertical="center" shrinkToFit="1"/>
      <protection/>
    </xf>
    <xf numFmtId="0" fontId="0" fillId="27" borderId="0" xfId="61" applyFill="1" applyProtection="1">
      <alignment vertical="center"/>
      <protection/>
    </xf>
    <xf numFmtId="0" fontId="0" fillId="0" borderId="0" xfId="61" applyProtection="1">
      <alignment vertical="center"/>
      <protection/>
    </xf>
    <xf numFmtId="3" fontId="34" fillId="0" borderId="0" xfId="0" applyNumberFormat="1" applyFont="1" applyFill="1" applyBorder="1" applyAlignment="1" applyProtection="1">
      <alignment horizontal="right" vertical="center" wrapText="1"/>
      <protection/>
    </xf>
    <xf numFmtId="3" fontId="34" fillId="0" borderId="44"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34" fillId="0" borderId="41" xfId="0" applyNumberFormat="1" applyFont="1" applyBorder="1" applyAlignment="1" applyProtection="1">
      <alignment vertical="center" wrapText="1"/>
      <protection/>
    </xf>
    <xf numFmtId="0" fontId="34" fillId="0" borderId="25" xfId="0" applyFont="1" applyFill="1" applyBorder="1" applyAlignment="1" applyProtection="1">
      <alignment horizontal="centerContinuous" vertical="center"/>
      <protection/>
    </xf>
    <xf numFmtId="0" fontId="34" fillId="0" borderId="45" xfId="0" applyFont="1" applyFill="1" applyBorder="1" applyAlignment="1" applyProtection="1">
      <alignment horizontal="centerContinuous" vertical="center"/>
      <protection/>
    </xf>
    <xf numFmtId="0" fontId="61" fillId="0" borderId="0" xfId="0" applyFont="1" applyBorder="1" applyAlignment="1" applyProtection="1">
      <alignment vertical="center"/>
      <protection/>
    </xf>
    <xf numFmtId="0" fontId="34" fillId="0" borderId="46" xfId="0" applyFont="1" applyBorder="1" applyAlignment="1" applyProtection="1">
      <alignment horizontal="center" vertical="center"/>
      <protection/>
    </xf>
    <xf numFmtId="0" fontId="34" fillId="0" borderId="44" xfId="0" applyFont="1" applyBorder="1" applyAlignment="1" applyProtection="1">
      <alignment horizontal="center" vertical="center"/>
      <protection/>
    </xf>
    <xf numFmtId="0" fontId="34" fillId="0" borderId="47" xfId="0" applyFont="1" applyBorder="1" applyAlignment="1" applyProtection="1">
      <alignment horizontal="centerContinuous" wrapText="1"/>
      <protection/>
    </xf>
    <xf numFmtId="0" fontId="34" fillId="0" borderId="48" xfId="0" applyFont="1" applyBorder="1" applyAlignment="1" applyProtection="1">
      <alignment horizontal="centerContinuous" wrapText="1"/>
      <protection/>
    </xf>
    <xf numFmtId="0" fontId="34" fillId="0" borderId="49" xfId="0" applyFont="1" applyBorder="1" applyAlignment="1" applyProtection="1">
      <alignment horizontal="centerContinuous" wrapText="1"/>
      <protection/>
    </xf>
    <xf numFmtId="0" fontId="34" fillId="0" borderId="50" xfId="0" applyFont="1" applyBorder="1" applyAlignment="1" applyProtection="1">
      <alignment horizontal="centerContinuous" vertical="top" wrapText="1"/>
      <protection/>
    </xf>
    <xf numFmtId="0" fontId="34" fillId="0" borderId="51" xfId="0" applyFont="1" applyBorder="1" applyAlignment="1" applyProtection="1">
      <alignment horizontal="centerContinuous" vertical="top" wrapText="1"/>
      <protection/>
    </xf>
    <xf numFmtId="0" fontId="34" fillId="0" borderId="52" xfId="0" applyFont="1" applyBorder="1" applyAlignment="1" applyProtection="1">
      <alignment horizontal="centerContinuous" vertical="top" wrapText="1"/>
      <protection/>
    </xf>
    <xf numFmtId="0" fontId="34" fillId="0" borderId="25" xfId="0" applyFont="1" applyBorder="1" applyAlignment="1" applyProtection="1">
      <alignment horizontal="centerContinuous" vertical="center" shrinkToFit="1"/>
      <protection/>
    </xf>
    <xf numFmtId="0" fontId="34" fillId="0" borderId="45" xfId="0" applyFont="1" applyBorder="1" applyAlignment="1" applyProtection="1">
      <alignment horizontal="centerContinuous" vertical="center" shrinkToFit="1"/>
      <protection/>
    </xf>
    <xf numFmtId="0" fontId="34" fillId="0" borderId="27" xfId="0" applyFont="1" applyBorder="1" applyAlignment="1" applyProtection="1">
      <alignment horizontal="centerContinuous" vertical="center" shrinkToFit="1"/>
      <protection/>
    </xf>
    <xf numFmtId="0" fontId="34" fillId="27" borderId="44" xfId="0" applyFont="1" applyFill="1" applyBorder="1" applyAlignment="1" applyProtection="1">
      <alignment vertical="top" wrapText="1"/>
      <protection/>
    </xf>
    <xf numFmtId="0" fontId="9" fillId="0" borderId="51" xfId="0" applyFont="1" applyBorder="1" applyAlignment="1" applyProtection="1">
      <alignment vertical="center"/>
      <protection/>
    </xf>
    <xf numFmtId="0" fontId="0" fillId="0" borderId="53" xfId="0" applyFont="1" applyBorder="1" applyAlignment="1" applyProtection="1">
      <alignment horizontal="left" vertical="center" wrapText="1"/>
      <protection/>
    </xf>
    <xf numFmtId="0" fontId="40" fillId="0" borderId="0" xfId="0" applyFont="1" applyBorder="1" applyAlignment="1" applyProtection="1">
      <alignment vertical="center"/>
      <protection/>
    </xf>
    <xf numFmtId="38" fontId="7" fillId="0" borderId="54" xfId="49" applyFont="1" applyBorder="1" applyAlignment="1">
      <alignment horizontal="right" vertical="center" wrapText="1"/>
    </xf>
    <xf numFmtId="38" fontId="0" fillId="0" borderId="0" xfId="49" applyAlignment="1">
      <alignment vertical="center"/>
    </xf>
    <xf numFmtId="38" fontId="7" fillId="0" borderId="54" xfId="49" applyNumberFormat="1" applyFont="1" applyBorder="1" applyAlignment="1">
      <alignment vertical="center"/>
    </xf>
    <xf numFmtId="38" fontId="0" fillId="0" borderId="20" xfId="49" applyBorder="1" applyAlignment="1">
      <alignment vertical="center"/>
    </xf>
    <xf numFmtId="0" fontId="62" fillId="21" borderId="36" xfId="0" applyFont="1" applyFill="1" applyBorder="1" applyAlignment="1" applyProtection="1">
      <alignment horizontal="center" vertical="center"/>
      <protection locked="0"/>
    </xf>
    <xf numFmtId="0" fontId="63" fillId="24" borderId="10" xfId="0" applyFont="1" applyFill="1" applyBorder="1" applyAlignment="1" applyProtection="1">
      <alignment horizontal="center" vertical="center"/>
      <protection/>
    </xf>
    <xf numFmtId="38" fontId="41" fillId="0" borderId="11" xfId="49" applyFont="1" applyBorder="1" applyAlignment="1">
      <alignment horizontal="center" vertical="center" wrapText="1"/>
    </xf>
    <xf numFmtId="49" fontId="41" fillId="0" borderId="11" xfId="49" applyNumberFormat="1" applyFont="1" applyFill="1" applyBorder="1" applyAlignment="1">
      <alignment horizontal="justify" vertical="center" wrapText="1"/>
    </xf>
    <xf numFmtId="187" fontId="41" fillId="0" borderId="11" xfId="49" applyNumberFormat="1" applyFont="1" applyFill="1" applyBorder="1" applyAlignment="1">
      <alignment horizontal="justify" vertical="center" wrapText="1"/>
    </xf>
    <xf numFmtId="38" fontId="41" fillId="0" borderId="10" xfId="49" applyFont="1" applyFill="1" applyBorder="1" applyAlignment="1">
      <alignment horizontal="right" vertical="center" wrapText="1"/>
    </xf>
    <xf numFmtId="49" fontId="41" fillId="0" borderId="11" xfId="49" applyNumberFormat="1" applyFont="1" applyBorder="1" applyAlignment="1">
      <alignment horizontal="justify" vertical="center" wrapText="1"/>
    </xf>
    <xf numFmtId="49" fontId="41" fillId="28" borderId="55" xfId="49" applyNumberFormat="1" applyFont="1" applyFill="1" applyBorder="1" applyAlignment="1">
      <alignment horizontal="justify" vertical="center" wrapText="1"/>
    </xf>
    <xf numFmtId="49" fontId="41" fillId="0" borderId="10" xfId="49" applyNumberFormat="1" applyFont="1" applyFill="1" applyBorder="1" applyAlignment="1">
      <alignment horizontal="justify" vertical="center" wrapText="1"/>
    </xf>
    <xf numFmtId="187" fontId="41" fillId="0" borderId="10" xfId="49" applyNumberFormat="1" applyFont="1" applyFill="1" applyBorder="1" applyAlignment="1">
      <alignment horizontal="justify" vertical="center" wrapText="1"/>
    </xf>
    <xf numFmtId="38" fontId="42" fillId="0" borderId="11" xfId="49" applyFont="1" applyBorder="1" applyAlignment="1">
      <alignment horizontal="center" vertical="center" wrapText="1"/>
    </xf>
    <xf numFmtId="49" fontId="42" fillId="0" borderId="11" xfId="49" applyNumberFormat="1" applyFont="1" applyBorder="1" applyAlignment="1">
      <alignment horizontal="justify" vertical="center" wrapText="1"/>
    </xf>
    <xf numFmtId="187" fontId="42" fillId="0" borderId="11" xfId="49" applyNumberFormat="1" applyFont="1" applyBorder="1" applyAlignment="1">
      <alignment horizontal="justify" vertical="center" wrapText="1"/>
    </xf>
    <xf numFmtId="38" fontId="42" fillId="0" borderId="10" xfId="49" applyFont="1" applyBorder="1" applyAlignment="1">
      <alignment horizontal="right" vertical="center" wrapText="1"/>
    </xf>
    <xf numFmtId="38" fontId="42" fillId="0" borderId="10" xfId="49" applyFont="1" applyBorder="1" applyAlignment="1">
      <alignment horizontal="center" vertical="center" wrapText="1"/>
    </xf>
    <xf numFmtId="49" fontId="42" fillId="0" borderId="10" xfId="49" applyNumberFormat="1" applyFont="1" applyBorder="1" applyAlignment="1">
      <alignment horizontal="justify" vertical="center" wrapText="1"/>
    </xf>
    <xf numFmtId="187" fontId="42" fillId="0" borderId="10" xfId="49" applyNumberFormat="1" applyFont="1" applyBorder="1" applyAlignment="1">
      <alignment horizontal="justify" vertical="center" wrapText="1"/>
    </xf>
    <xf numFmtId="38" fontId="39" fillId="0" borderId="10" xfId="49" applyFont="1" applyBorder="1" applyAlignment="1">
      <alignment vertical="center" wrapText="1"/>
    </xf>
    <xf numFmtId="49" fontId="41" fillId="0" borderId="0" xfId="49" applyNumberFormat="1" applyFont="1" applyFill="1" applyAlignment="1">
      <alignment vertical="center" wrapText="1"/>
    </xf>
    <xf numFmtId="38" fontId="41" fillId="0" borderId="11" xfId="49" applyFont="1" applyFill="1" applyBorder="1" applyAlignment="1">
      <alignment horizontal="right" vertical="center" wrapText="1"/>
    </xf>
    <xf numFmtId="49" fontId="41" fillId="0" borderId="0" xfId="49" applyNumberFormat="1" applyFont="1" applyAlignment="1">
      <alignment vertical="center" wrapText="1"/>
    </xf>
    <xf numFmtId="49" fontId="41" fillId="0" borderId="55" xfId="49" applyNumberFormat="1" applyFont="1" applyFill="1" applyBorder="1" applyAlignment="1">
      <alignment vertical="center" wrapText="1"/>
    </xf>
    <xf numFmtId="49" fontId="41" fillId="0" borderId="10" xfId="49" applyNumberFormat="1" applyFont="1" applyFill="1" applyBorder="1" applyAlignment="1">
      <alignment vertical="center" wrapText="1"/>
    </xf>
    <xf numFmtId="49" fontId="41" fillId="0" borderId="10" xfId="49" applyNumberFormat="1" applyFont="1" applyBorder="1" applyAlignment="1">
      <alignment horizontal="justify" vertical="center" wrapText="1"/>
    </xf>
    <xf numFmtId="38" fontId="41" fillId="0" borderId="10" xfId="49" applyFont="1" applyBorder="1" applyAlignment="1">
      <alignment horizontal="center" vertical="center" wrapText="1"/>
    </xf>
    <xf numFmtId="187" fontId="41" fillId="0" borderId="10" xfId="49" applyNumberFormat="1" applyFont="1" applyBorder="1" applyAlignment="1">
      <alignment horizontal="justify" vertical="center" wrapText="1"/>
    </xf>
    <xf numFmtId="38" fontId="41" fillId="0" borderId="10" xfId="49" applyFont="1" applyBorder="1" applyAlignment="1">
      <alignment horizontal="right" vertical="center" wrapText="1"/>
    </xf>
    <xf numFmtId="38" fontId="43" fillId="0" borderId="11" xfId="49" applyFont="1" applyBorder="1" applyAlignment="1">
      <alignment horizontal="center" vertical="center" wrapText="1"/>
    </xf>
    <xf numFmtId="49" fontId="43" fillId="0" borderId="11" xfId="49" applyNumberFormat="1" applyFont="1" applyBorder="1" applyAlignment="1">
      <alignment horizontal="justify" vertical="center" wrapText="1"/>
    </xf>
    <xf numFmtId="187" fontId="43" fillId="0" borderId="11" xfId="49" applyNumberFormat="1" applyFont="1" applyBorder="1" applyAlignment="1">
      <alignment horizontal="justify" vertical="center" wrapText="1"/>
    </xf>
    <xf numFmtId="38" fontId="43" fillId="0" borderId="11" xfId="49" applyFont="1" applyFill="1" applyBorder="1" applyAlignment="1">
      <alignment vertical="center" wrapText="1"/>
    </xf>
    <xf numFmtId="49" fontId="43" fillId="0" borderId="55" xfId="43" applyNumberFormat="1" applyFont="1" applyBorder="1" applyAlignment="1" applyProtection="1">
      <alignment vertical="center" wrapText="1"/>
      <protection/>
    </xf>
    <xf numFmtId="38" fontId="0" fillId="0" borderId="0" xfId="49" applyFont="1" applyAlignment="1">
      <alignment vertical="center" wrapText="1"/>
    </xf>
    <xf numFmtId="49" fontId="43" fillId="0" borderId="10" xfId="49" applyNumberFormat="1" applyFont="1" applyBorder="1" applyAlignment="1">
      <alignment horizontal="justify" vertical="center" wrapText="1"/>
    </xf>
    <xf numFmtId="49" fontId="43" fillId="0" borderId="10" xfId="49" applyNumberFormat="1" applyFont="1" applyBorder="1" applyAlignment="1">
      <alignment vertical="center" wrapText="1"/>
    </xf>
    <xf numFmtId="187" fontId="43" fillId="0" borderId="10" xfId="49" applyNumberFormat="1" applyFont="1" applyBorder="1" applyAlignment="1">
      <alignment horizontal="justify" vertical="center" wrapText="1"/>
    </xf>
    <xf numFmtId="38" fontId="44" fillId="0" borderId="11" xfId="49" applyFont="1" applyBorder="1" applyAlignment="1">
      <alignment horizontal="center" vertical="center" wrapText="1"/>
    </xf>
    <xf numFmtId="49" fontId="44" fillId="0" borderId="11" xfId="49" applyNumberFormat="1" applyFont="1" applyBorder="1" applyAlignment="1">
      <alignment horizontal="justify" vertical="center" wrapText="1"/>
    </xf>
    <xf numFmtId="49" fontId="44" fillId="0" borderId="10" xfId="49" applyNumberFormat="1" applyFont="1" applyBorder="1" applyAlignment="1">
      <alignment horizontal="justify" vertical="center" wrapText="1"/>
    </xf>
    <xf numFmtId="187" fontId="44" fillId="0" borderId="10" xfId="49" applyNumberFormat="1" applyFont="1" applyBorder="1" applyAlignment="1">
      <alignment horizontal="justify" vertical="center" wrapText="1"/>
    </xf>
    <xf numFmtId="38" fontId="44" fillId="0" borderId="11" xfId="49" applyFont="1" applyFill="1" applyBorder="1" applyAlignment="1">
      <alignment vertical="center" wrapText="1"/>
    </xf>
    <xf numFmtId="49" fontId="44" fillId="0" borderId="10" xfId="49" applyNumberFormat="1" applyFont="1" applyBorder="1" applyAlignment="1">
      <alignment vertical="center" wrapText="1"/>
    </xf>
    <xf numFmtId="38" fontId="41" fillId="0" borderId="11" xfId="49" applyFont="1" applyFill="1" applyBorder="1" applyAlignment="1">
      <alignment vertical="center" wrapText="1"/>
    </xf>
    <xf numFmtId="38" fontId="42" fillId="0" borderId="10" xfId="49" applyFont="1" applyBorder="1" applyAlignment="1">
      <alignment vertical="center" wrapText="1"/>
    </xf>
    <xf numFmtId="38" fontId="6" fillId="24" borderId="18" xfId="49" applyFont="1" applyFill="1" applyBorder="1" applyAlignment="1" applyProtection="1">
      <alignment horizontal="right" vertical="center" wrapText="1"/>
      <protection locked="0"/>
    </xf>
    <xf numFmtId="38" fontId="6" fillId="24" borderId="33" xfId="49" applyFont="1" applyFill="1" applyBorder="1" applyAlignment="1" applyProtection="1">
      <alignment vertical="center" wrapText="1"/>
      <protection locked="0"/>
    </xf>
    <xf numFmtId="0" fontId="9" fillId="0" borderId="36"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191" fontId="34" fillId="25" borderId="32" xfId="0" applyNumberFormat="1" applyFont="1" applyFill="1" applyBorder="1" applyAlignment="1" applyProtection="1">
      <alignment horizontal="right" vertical="center" shrinkToFit="1"/>
      <protection/>
    </xf>
    <xf numFmtId="191" fontId="34" fillId="25" borderId="20" xfId="0" applyNumberFormat="1" applyFont="1" applyFill="1" applyBorder="1" applyAlignment="1" applyProtection="1">
      <alignment horizontal="right" vertical="center" shrinkToFit="1"/>
      <protection/>
    </xf>
    <xf numFmtId="0" fontId="34" fillId="0" borderId="56" xfId="61" applyFont="1" applyBorder="1" applyAlignment="1" applyProtection="1">
      <alignment horizontal="center" vertical="center" wrapText="1"/>
      <protection/>
    </xf>
    <xf numFmtId="0" fontId="34" fillId="0" borderId="33" xfId="61" applyFont="1" applyBorder="1" applyAlignment="1" applyProtection="1">
      <alignment horizontal="center" vertical="center" wrapText="1"/>
      <protection/>
    </xf>
    <xf numFmtId="191" fontId="34" fillId="29" borderId="32" xfId="61" applyNumberFormat="1" applyFont="1" applyFill="1" applyBorder="1" applyAlignment="1" applyProtection="1">
      <alignment horizontal="right" vertical="center" shrinkToFit="1"/>
      <protection/>
    </xf>
    <xf numFmtId="191" fontId="34" fillId="29" borderId="33" xfId="61" applyNumberFormat="1" applyFont="1" applyFill="1" applyBorder="1" applyAlignment="1" applyProtection="1">
      <alignment horizontal="right" vertical="center" shrinkToFit="1"/>
      <protection/>
    </xf>
    <xf numFmtId="191" fontId="34" fillId="0" borderId="57" xfId="0" applyNumberFormat="1" applyFont="1" applyFill="1" applyBorder="1" applyAlignment="1" applyProtection="1">
      <alignment horizontal="right" vertical="center" shrinkToFit="1"/>
      <protection/>
    </xf>
    <xf numFmtId="191" fontId="34" fillId="0" borderId="58" xfId="0" applyNumberFormat="1" applyFont="1" applyFill="1" applyBorder="1" applyAlignment="1" applyProtection="1">
      <alignment horizontal="right" vertical="center" shrinkToFit="1"/>
      <protection/>
    </xf>
    <xf numFmtId="191" fontId="34" fillId="27" borderId="59" xfId="0" applyNumberFormat="1" applyFont="1" applyFill="1" applyBorder="1" applyAlignment="1" applyProtection="1">
      <alignment horizontal="right" vertical="center" shrinkToFit="1"/>
      <protection/>
    </xf>
    <xf numFmtId="191" fontId="34" fillId="27" borderId="60" xfId="0" applyNumberFormat="1" applyFont="1" applyFill="1" applyBorder="1" applyAlignment="1" applyProtection="1">
      <alignment horizontal="right" vertical="center" shrinkToFit="1"/>
      <protection/>
    </xf>
    <xf numFmtId="191" fontId="34" fillId="29" borderId="32" xfId="0" applyNumberFormat="1" applyFont="1" applyFill="1" applyBorder="1" applyAlignment="1" applyProtection="1">
      <alignment horizontal="right" vertical="center" shrinkToFit="1"/>
      <protection/>
    </xf>
    <xf numFmtId="191" fontId="34" fillId="29" borderId="33" xfId="0" applyNumberFormat="1" applyFont="1" applyFill="1" applyBorder="1" applyAlignment="1" applyProtection="1">
      <alignment horizontal="right" vertical="center" shrinkToFit="1"/>
      <protection/>
    </xf>
    <xf numFmtId="0" fontId="34" fillId="0" borderId="35" xfId="0" applyFont="1" applyBorder="1" applyAlignment="1" applyProtection="1">
      <alignment horizontal="center" vertical="center" wrapText="1"/>
      <protection/>
    </xf>
    <xf numFmtId="0" fontId="34" fillId="0" borderId="61" xfId="0" applyFont="1" applyBorder="1" applyAlignment="1" applyProtection="1">
      <alignment horizontal="center" vertical="center" wrapText="1"/>
      <protection/>
    </xf>
    <xf numFmtId="0" fontId="34" fillId="0" borderId="38" xfId="0" applyFont="1" applyBorder="1" applyAlignment="1" applyProtection="1">
      <alignment horizontal="center" vertical="center" wrapText="1"/>
      <protection/>
    </xf>
    <xf numFmtId="0" fontId="34" fillId="0" borderId="39" xfId="0" applyFont="1" applyBorder="1" applyAlignment="1" applyProtection="1">
      <alignment horizontal="center" vertical="center" wrapText="1"/>
      <protection/>
    </xf>
    <xf numFmtId="0" fontId="34" fillId="0" borderId="62" xfId="0" applyFont="1" applyBorder="1" applyAlignment="1" applyProtection="1">
      <alignment horizontal="center" vertical="center" wrapText="1"/>
      <protection/>
    </xf>
    <xf numFmtId="0" fontId="34" fillId="0" borderId="63" xfId="0" applyFont="1" applyBorder="1" applyAlignment="1" applyProtection="1">
      <alignment horizontal="center" vertical="center" wrapText="1"/>
      <protection/>
    </xf>
    <xf numFmtId="0" fontId="64" fillId="21" borderId="64" xfId="0" applyFont="1" applyFill="1" applyBorder="1" applyAlignment="1" applyProtection="1">
      <alignment horizontal="left" vertical="center" wrapText="1"/>
      <protection locked="0"/>
    </xf>
    <xf numFmtId="0" fontId="64" fillId="21" borderId="36" xfId="0" applyFont="1" applyFill="1" applyBorder="1" applyAlignment="1" applyProtection="1">
      <alignment horizontal="left" vertical="center" wrapText="1"/>
      <protection locked="0"/>
    </xf>
    <xf numFmtId="0" fontId="64" fillId="21" borderId="37" xfId="0" applyFont="1" applyFill="1" applyBorder="1" applyAlignment="1" applyProtection="1">
      <alignment horizontal="left" vertical="center" wrapText="1"/>
      <protection locked="0"/>
    </xf>
    <xf numFmtId="0" fontId="64" fillId="21" borderId="65" xfId="0" applyFont="1" applyFill="1" applyBorder="1" applyAlignment="1" applyProtection="1">
      <alignment horizontal="left" vertical="center" wrapText="1"/>
      <protection locked="0"/>
    </xf>
    <xf numFmtId="0" fontId="64" fillId="21" borderId="0" xfId="0" applyFont="1" applyFill="1" applyBorder="1" applyAlignment="1" applyProtection="1">
      <alignment horizontal="left" vertical="center" wrapText="1"/>
      <protection locked="0"/>
    </xf>
    <xf numFmtId="0" fontId="64" fillId="21" borderId="44" xfId="0" applyFont="1" applyFill="1" applyBorder="1" applyAlignment="1" applyProtection="1">
      <alignment horizontal="left" vertical="center" wrapText="1"/>
      <protection locked="0"/>
    </xf>
    <xf numFmtId="0" fontId="64" fillId="21" borderId="66" xfId="0" applyFont="1" applyFill="1" applyBorder="1" applyAlignment="1" applyProtection="1">
      <alignment horizontal="left" vertical="center" wrapText="1"/>
      <protection locked="0"/>
    </xf>
    <xf numFmtId="0" fontId="64" fillId="21" borderId="34" xfId="0" applyFont="1" applyFill="1" applyBorder="1" applyAlignment="1" applyProtection="1">
      <alignment horizontal="left" vertical="center" wrapText="1"/>
      <protection locked="0"/>
    </xf>
    <xf numFmtId="0" fontId="64" fillId="21" borderId="67" xfId="0" applyFont="1" applyFill="1" applyBorder="1" applyAlignment="1" applyProtection="1">
      <alignment horizontal="left" vertical="center" wrapText="1"/>
      <protection locked="0"/>
    </xf>
    <xf numFmtId="191" fontId="64" fillId="24" borderId="30" xfId="0" applyNumberFormat="1" applyFont="1" applyFill="1" applyBorder="1" applyAlignment="1" applyProtection="1">
      <alignment horizontal="right" vertical="center" shrinkToFit="1"/>
      <protection locked="0"/>
    </xf>
    <xf numFmtId="191" fontId="64" fillId="24" borderId="31" xfId="0" applyNumberFormat="1" applyFont="1" applyFill="1" applyBorder="1" applyAlignment="1" applyProtection="1">
      <alignment horizontal="right" vertical="center" shrinkToFit="1"/>
      <protection locked="0"/>
    </xf>
    <xf numFmtId="191" fontId="64" fillId="24" borderId="47" xfId="0" applyNumberFormat="1" applyFont="1" applyFill="1" applyBorder="1" applyAlignment="1" applyProtection="1">
      <alignment horizontal="right" vertical="center" shrinkToFit="1"/>
      <protection locked="0"/>
    </xf>
    <xf numFmtId="191" fontId="64" fillId="24" borderId="68" xfId="0" applyNumberFormat="1" applyFont="1" applyFill="1" applyBorder="1" applyAlignment="1" applyProtection="1">
      <alignment horizontal="right" vertical="center" shrinkToFit="1"/>
      <protection locked="0"/>
    </xf>
    <xf numFmtId="191" fontId="34" fillId="29" borderId="20" xfId="61" applyNumberFormat="1" applyFont="1" applyFill="1" applyBorder="1" applyAlignment="1" applyProtection="1">
      <alignment horizontal="right" vertical="center" shrinkToFit="1"/>
      <protection/>
    </xf>
    <xf numFmtId="191" fontId="34" fillId="25" borderId="33" xfId="0" applyNumberFormat="1" applyFont="1" applyFill="1" applyBorder="1" applyAlignment="1" applyProtection="1">
      <alignment horizontal="right" vertical="center" shrinkToFit="1"/>
      <protection/>
    </xf>
    <xf numFmtId="191" fontId="34" fillId="27" borderId="57" xfId="0" applyNumberFormat="1" applyFont="1" applyFill="1" applyBorder="1" applyAlignment="1" applyProtection="1">
      <alignment horizontal="right" vertical="center" shrinkToFit="1"/>
      <protection/>
    </xf>
    <xf numFmtId="191" fontId="34" fillId="27" borderId="58" xfId="0" applyNumberFormat="1" applyFont="1" applyFill="1" applyBorder="1" applyAlignment="1" applyProtection="1">
      <alignment horizontal="right" vertical="center" shrinkToFit="1"/>
      <protection/>
    </xf>
    <xf numFmtId="191" fontId="34" fillId="26" borderId="25" xfId="0" applyNumberFormat="1" applyFont="1" applyFill="1" applyBorder="1" applyAlignment="1" applyProtection="1">
      <alignment horizontal="right" vertical="center" shrinkToFit="1"/>
      <protection/>
    </xf>
    <xf numFmtId="191" fontId="34" fillId="26" borderId="27" xfId="0" applyNumberFormat="1" applyFont="1" applyFill="1" applyBorder="1" applyAlignment="1" applyProtection="1">
      <alignment horizontal="right" vertical="center" shrinkToFit="1"/>
      <protection/>
    </xf>
    <xf numFmtId="191" fontId="34" fillId="29" borderId="25" xfId="0" applyNumberFormat="1" applyFont="1" applyFill="1" applyBorder="1" applyAlignment="1" applyProtection="1">
      <alignment horizontal="right" vertical="center" shrinkToFit="1"/>
      <protection/>
    </xf>
    <xf numFmtId="191" fontId="34" fillId="29" borderId="69" xfId="0" applyNumberFormat="1" applyFont="1" applyFill="1" applyBorder="1" applyAlignment="1" applyProtection="1">
      <alignment horizontal="right" vertical="center" shrinkToFit="1"/>
      <protection/>
    </xf>
    <xf numFmtId="191" fontId="34" fillId="25" borderId="47" xfId="0" applyNumberFormat="1" applyFont="1" applyFill="1" applyBorder="1" applyAlignment="1" applyProtection="1">
      <alignment horizontal="right" vertical="center" shrinkToFit="1"/>
      <protection/>
    </xf>
    <xf numFmtId="191" fontId="34" fillId="25" borderId="49" xfId="0" applyNumberFormat="1" applyFont="1" applyFill="1" applyBorder="1" applyAlignment="1" applyProtection="1">
      <alignment horizontal="right" vertical="center" shrinkToFit="1"/>
      <protection/>
    </xf>
    <xf numFmtId="191" fontId="34" fillId="27" borderId="70" xfId="0" applyNumberFormat="1" applyFont="1" applyFill="1" applyBorder="1" applyAlignment="1" applyProtection="1">
      <alignment horizontal="right" vertical="center" shrinkToFit="1"/>
      <protection/>
    </xf>
    <xf numFmtId="191" fontId="34" fillId="27" borderId="71" xfId="0" applyNumberFormat="1" applyFont="1" applyFill="1" applyBorder="1" applyAlignment="1" applyProtection="1">
      <alignment horizontal="right" vertical="center" shrinkToFit="1"/>
      <protection/>
    </xf>
    <xf numFmtId="191" fontId="34" fillId="27" borderId="72" xfId="0" applyNumberFormat="1" applyFont="1" applyFill="1" applyBorder="1" applyAlignment="1" applyProtection="1">
      <alignment horizontal="right" vertical="center" shrinkToFit="1"/>
      <protection/>
    </xf>
    <xf numFmtId="191" fontId="34" fillId="27" borderId="73" xfId="0" applyNumberFormat="1" applyFont="1" applyFill="1" applyBorder="1" applyAlignment="1" applyProtection="1">
      <alignment horizontal="right" vertical="center" shrinkToFit="1"/>
      <protection/>
    </xf>
    <xf numFmtId="191" fontId="34" fillId="26" borderId="69" xfId="0" applyNumberFormat="1" applyFont="1" applyFill="1" applyBorder="1" applyAlignment="1" applyProtection="1">
      <alignment horizontal="right" vertical="center" shrinkToFit="1"/>
      <protection/>
    </xf>
    <xf numFmtId="191" fontId="34" fillId="25" borderId="25" xfId="0" applyNumberFormat="1" applyFont="1" applyFill="1" applyBorder="1" applyAlignment="1" applyProtection="1">
      <alignment horizontal="right" vertical="center" shrinkToFit="1"/>
      <protection/>
    </xf>
    <xf numFmtId="191" fontId="34" fillId="25" borderId="27" xfId="0" applyNumberFormat="1" applyFont="1" applyFill="1" applyBorder="1" applyAlignment="1" applyProtection="1">
      <alignment horizontal="right" vertical="center" shrinkToFit="1"/>
      <protection/>
    </xf>
    <xf numFmtId="191" fontId="34" fillId="26" borderId="28" xfId="0" applyNumberFormat="1" applyFont="1" applyFill="1" applyBorder="1" applyAlignment="1" applyProtection="1">
      <alignment horizontal="right" vertical="center" shrinkToFit="1"/>
      <protection/>
    </xf>
    <xf numFmtId="191" fontId="34" fillId="26" borderId="74" xfId="0" applyNumberFormat="1" applyFont="1" applyFill="1" applyBorder="1" applyAlignment="1" applyProtection="1">
      <alignment horizontal="right" vertical="center" shrinkToFit="1"/>
      <protection/>
    </xf>
    <xf numFmtId="191" fontId="34" fillId="29" borderId="27" xfId="0" applyNumberFormat="1" applyFont="1" applyFill="1" applyBorder="1" applyAlignment="1" applyProtection="1">
      <alignment horizontal="right" vertical="center" shrinkToFit="1"/>
      <protection/>
    </xf>
    <xf numFmtId="0" fontId="0" fillId="0" borderId="29" xfId="0" applyBorder="1" applyAlignment="1" applyProtection="1">
      <alignment vertical="center" shrinkToFit="1"/>
      <protection/>
    </xf>
    <xf numFmtId="0" fontId="0" fillId="0" borderId="27" xfId="0" applyBorder="1" applyAlignment="1" applyProtection="1">
      <alignment vertical="center" shrinkToFit="1"/>
      <protection/>
    </xf>
    <xf numFmtId="0" fontId="34" fillId="0" borderId="35" xfId="0" applyFont="1" applyBorder="1" applyAlignment="1" applyProtection="1">
      <alignment horizontal="center" vertical="center" textRotation="255" wrapText="1"/>
      <protection/>
    </xf>
    <xf numFmtId="0" fontId="34" fillId="0" borderId="38" xfId="0" applyFont="1" applyBorder="1" applyAlignment="1" applyProtection="1">
      <alignment horizontal="center" vertical="center" textRotation="255" wrapText="1"/>
      <protection/>
    </xf>
    <xf numFmtId="0" fontId="34" fillId="0" borderId="62" xfId="0" applyFont="1" applyBorder="1" applyAlignment="1" applyProtection="1">
      <alignment horizontal="center" vertical="center" textRotation="255" wrapText="1"/>
      <protection/>
    </xf>
    <xf numFmtId="191" fontId="34" fillId="26" borderId="29" xfId="0" applyNumberFormat="1" applyFont="1" applyFill="1" applyBorder="1" applyAlignment="1" applyProtection="1">
      <alignment horizontal="right" vertical="center" shrinkToFit="1"/>
      <protection/>
    </xf>
    <xf numFmtId="0" fontId="34" fillId="0" borderId="38" xfId="0" applyFont="1" applyFill="1" applyBorder="1" applyAlignment="1" applyProtection="1">
      <alignment horizontal="left" wrapText="1"/>
      <protection/>
    </xf>
    <xf numFmtId="0" fontId="34" fillId="0" borderId="0" xfId="0" applyFont="1" applyFill="1" applyBorder="1" applyAlignment="1" applyProtection="1">
      <alignment horizontal="left" wrapText="1"/>
      <protection/>
    </xf>
    <xf numFmtId="0" fontId="34" fillId="0" borderId="44" xfId="0" applyFont="1" applyFill="1" applyBorder="1" applyAlignment="1" applyProtection="1">
      <alignment horizontal="left" wrapText="1"/>
      <protection/>
    </xf>
    <xf numFmtId="0" fontId="34" fillId="0" borderId="75" xfId="0" applyFont="1" applyFill="1" applyBorder="1" applyAlignment="1" applyProtection="1">
      <alignment horizontal="left" vertical="top" wrapText="1"/>
      <protection/>
    </xf>
    <xf numFmtId="0" fontId="34" fillId="0" borderId="76" xfId="0" applyFont="1" applyFill="1" applyBorder="1" applyAlignment="1" applyProtection="1">
      <alignment horizontal="left" vertical="top" wrapText="1"/>
      <protection/>
    </xf>
    <xf numFmtId="0" fontId="34" fillId="0" borderId="77" xfId="0" applyFont="1" applyFill="1" applyBorder="1" applyAlignment="1" applyProtection="1">
      <alignment horizontal="left" vertical="top" wrapText="1"/>
      <protection/>
    </xf>
    <xf numFmtId="0" fontId="36" fillId="0" borderId="78"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34" fillId="0" borderId="79" xfId="0" applyFont="1" applyBorder="1" applyAlignment="1" applyProtection="1">
      <alignment horizontal="center" vertical="center" wrapText="1"/>
      <protection/>
    </xf>
    <xf numFmtId="0" fontId="34" fillId="0" borderId="80" xfId="0" applyFont="1" applyBorder="1" applyAlignment="1" applyProtection="1">
      <alignment horizontal="center" vertical="center" wrapText="1"/>
      <protection/>
    </xf>
    <xf numFmtId="0" fontId="34" fillId="0" borderId="81" xfId="0" applyFont="1" applyBorder="1" applyAlignment="1" applyProtection="1">
      <alignment horizontal="center" vertical="center" wrapText="1"/>
      <protection/>
    </xf>
    <xf numFmtId="0" fontId="34" fillId="0" borderId="82" xfId="0" applyFont="1" applyBorder="1" applyAlignment="1" applyProtection="1">
      <alignment horizontal="center" vertical="center" wrapText="1"/>
      <protection/>
    </xf>
    <xf numFmtId="0" fontId="34" fillId="0" borderId="64" xfId="0" applyFont="1" applyBorder="1" applyAlignment="1" applyProtection="1">
      <alignment horizontal="center" vertical="center" wrapText="1"/>
      <protection/>
    </xf>
    <xf numFmtId="0" fontId="34" fillId="0" borderId="66" xfId="0" applyFont="1" applyBorder="1" applyAlignment="1" applyProtection="1">
      <alignment horizontal="center" vertical="center" wrapText="1"/>
      <protection/>
    </xf>
    <xf numFmtId="0" fontId="34" fillId="0" borderId="36" xfId="0" applyFont="1" applyBorder="1" applyAlignment="1" applyProtection="1">
      <alignment horizontal="center" vertical="center" wrapText="1"/>
      <protection/>
    </xf>
    <xf numFmtId="0" fontId="34" fillId="0" borderId="37" xfId="0" applyFont="1" applyBorder="1" applyAlignment="1" applyProtection="1">
      <alignment horizontal="center" vertical="center" wrapText="1"/>
      <protection/>
    </xf>
    <xf numFmtId="0" fontId="34" fillId="0" borderId="67" xfId="0" applyFont="1" applyBorder="1" applyAlignment="1" applyProtection="1">
      <alignment horizontal="center" vertical="center" wrapText="1"/>
      <protection/>
    </xf>
    <xf numFmtId="0" fontId="34" fillId="0" borderId="30" xfId="0" applyFont="1" applyBorder="1" applyAlignment="1" applyProtection="1">
      <alignment horizontal="center" vertical="center" shrinkToFit="1"/>
      <protection/>
    </xf>
    <xf numFmtId="0" fontId="34" fillId="0" borderId="31" xfId="0" applyFont="1" applyBorder="1" applyAlignment="1" applyProtection="1">
      <alignment horizontal="center" vertical="center" shrinkToFit="1"/>
      <protection/>
    </xf>
    <xf numFmtId="0" fontId="34" fillId="0" borderId="47" xfId="0" applyFont="1" applyBorder="1" applyAlignment="1" applyProtection="1">
      <alignment horizontal="center" vertical="center" wrapText="1"/>
      <protection/>
    </xf>
    <xf numFmtId="0" fontId="34" fillId="0" borderId="49" xfId="0" applyFont="1" applyBorder="1" applyAlignment="1" applyProtection="1">
      <alignment horizontal="center" vertical="center" wrapText="1"/>
      <protection/>
    </xf>
    <xf numFmtId="0" fontId="34" fillId="0" borderId="65" xfId="0" applyFont="1" applyBorder="1" applyAlignment="1" applyProtection="1">
      <alignment horizontal="center" vertical="center" wrapText="1"/>
      <protection/>
    </xf>
    <xf numFmtId="0" fontId="34" fillId="0" borderId="50" xfId="0" applyFont="1" applyBorder="1" applyAlignment="1" applyProtection="1">
      <alignment horizontal="center" vertical="center" wrapText="1"/>
      <protection/>
    </xf>
    <xf numFmtId="0" fontId="34" fillId="0" borderId="52" xfId="0" applyFont="1" applyBorder="1" applyAlignment="1" applyProtection="1">
      <alignment horizontal="center" vertical="center" wrapText="1"/>
      <protection/>
    </xf>
    <xf numFmtId="0" fontId="64" fillId="21" borderId="25" xfId="0" applyFont="1" applyFill="1" applyBorder="1" applyAlignment="1" applyProtection="1">
      <alignment vertical="center" shrinkToFit="1"/>
      <protection locked="0"/>
    </xf>
    <xf numFmtId="0" fontId="64" fillId="21" borderId="45" xfId="0" applyFont="1" applyFill="1" applyBorder="1" applyAlignment="1" applyProtection="1">
      <alignment vertical="center" shrinkToFit="1"/>
      <protection locked="0"/>
    </xf>
    <xf numFmtId="0" fontId="64" fillId="21" borderId="27" xfId="0" applyFont="1" applyFill="1" applyBorder="1" applyAlignment="1" applyProtection="1">
      <alignment vertical="center" shrinkToFit="1"/>
      <protection locked="0"/>
    </xf>
    <xf numFmtId="0" fontId="9" fillId="0" borderId="38"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39" xfId="0" applyFont="1" applyBorder="1" applyAlignment="1" applyProtection="1">
      <alignment horizontal="left" vertical="top" wrapText="1"/>
      <protection/>
    </xf>
    <xf numFmtId="0" fontId="37" fillId="0" borderId="64" xfId="0" applyFont="1" applyBorder="1" applyAlignment="1" applyProtection="1">
      <alignment horizontal="center" vertical="center" shrinkToFit="1"/>
      <protection/>
    </xf>
    <xf numFmtId="0" fontId="0" fillId="0" borderId="61" xfId="0" applyBorder="1" applyAlignment="1" applyProtection="1">
      <alignment vertical="center" shrinkToFit="1"/>
      <protection/>
    </xf>
    <xf numFmtId="0" fontId="65" fillId="0" borderId="0" xfId="0" applyFont="1" applyAlignment="1" applyProtection="1">
      <alignment horizontal="center" vertical="center"/>
      <protection/>
    </xf>
    <xf numFmtId="189" fontId="34" fillId="0" borderId="51" xfId="0" applyNumberFormat="1" applyFont="1" applyFill="1" applyBorder="1" applyAlignment="1" applyProtection="1">
      <alignment horizontal="right" vertical="center" wrapText="1"/>
      <protection/>
    </xf>
    <xf numFmtId="0" fontId="34" fillId="0" borderId="38"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39" xfId="0" applyFont="1" applyBorder="1" applyAlignment="1" applyProtection="1">
      <alignment horizontal="left" vertical="center"/>
      <protection/>
    </xf>
    <xf numFmtId="0" fontId="64" fillId="21" borderId="47" xfId="0" applyFont="1" applyFill="1" applyBorder="1" applyAlignment="1" applyProtection="1">
      <alignment vertical="center" wrapText="1"/>
      <protection locked="0"/>
    </xf>
    <xf numFmtId="0" fontId="64" fillId="21" borderId="48" xfId="0" applyFont="1" applyFill="1" applyBorder="1" applyAlignment="1" applyProtection="1">
      <alignment vertical="center" wrapText="1"/>
      <protection locked="0"/>
    </xf>
    <xf numFmtId="0" fontId="64" fillId="21" borderId="49" xfId="0" applyFont="1" applyFill="1" applyBorder="1" applyAlignment="1" applyProtection="1">
      <alignment vertical="center" wrapText="1"/>
      <protection locked="0"/>
    </xf>
    <xf numFmtId="0" fontId="66" fillId="0" borderId="50" xfId="0" applyFont="1" applyBorder="1" applyAlignment="1" applyProtection="1">
      <alignment vertical="center" wrapText="1"/>
      <protection locked="0"/>
    </xf>
    <xf numFmtId="0" fontId="66" fillId="0" borderId="51" xfId="0" applyFont="1" applyBorder="1" applyAlignment="1" applyProtection="1">
      <alignment vertical="center" wrapText="1"/>
      <protection locked="0"/>
    </xf>
    <xf numFmtId="0" fontId="66" fillId="0" borderId="52" xfId="0" applyFont="1" applyBorder="1" applyAlignment="1" applyProtection="1">
      <alignment vertical="center" wrapText="1"/>
      <protection locked="0"/>
    </xf>
    <xf numFmtId="0" fontId="34" fillId="0" borderId="38" xfId="0" applyFont="1" applyBorder="1" applyAlignment="1" applyProtection="1">
      <alignment horizontal="left" vertical="center" wrapText="1"/>
      <protection/>
    </xf>
    <xf numFmtId="0" fontId="34" fillId="0" borderId="0" xfId="0" applyFont="1" applyBorder="1" applyAlignment="1" applyProtection="1">
      <alignment horizontal="left" vertical="center" wrapText="1"/>
      <protection/>
    </xf>
    <xf numFmtId="0" fontId="34" fillId="0" borderId="39" xfId="0" applyFont="1" applyBorder="1" applyAlignment="1" applyProtection="1">
      <alignment horizontal="left" vertical="center" wrapText="1"/>
      <protection/>
    </xf>
    <xf numFmtId="0" fontId="34" fillId="0" borderId="38"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34" fillId="0" borderId="39" xfId="0" applyFont="1" applyFill="1" applyBorder="1" applyAlignment="1" applyProtection="1">
      <alignment horizontal="left" vertical="top" wrapText="1"/>
      <protection/>
    </xf>
    <xf numFmtId="0" fontId="66" fillId="0" borderId="45" xfId="0" applyFont="1" applyBorder="1" applyAlignment="1" applyProtection="1">
      <alignment vertical="center" shrinkToFit="1"/>
      <protection locked="0"/>
    </xf>
    <xf numFmtId="0" fontId="63" fillId="0" borderId="31" xfId="0" applyFont="1" applyBorder="1" applyAlignment="1" applyProtection="1">
      <alignment vertical="center" shrinkToFit="1"/>
      <protection locked="0"/>
    </xf>
    <xf numFmtId="0" fontId="0" fillId="0" borderId="33" xfId="0" applyBorder="1" applyAlignment="1" applyProtection="1">
      <alignment vertical="center" shrinkToFit="1"/>
      <protection/>
    </xf>
    <xf numFmtId="191" fontId="34" fillId="27" borderId="83" xfId="0" applyNumberFormat="1" applyFont="1" applyFill="1" applyBorder="1" applyAlignment="1" applyProtection="1">
      <alignment horizontal="right" vertical="center" shrinkToFit="1"/>
      <protection/>
    </xf>
    <xf numFmtId="191" fontId="34" fillId="27" borderId="84" xfId="0" applyNumberFormat="1" applyFont="1" applyFill="1" applyBorder="1" applyAlignment="1" applyProtection="1">
      <alignment horizontal="right" vertical="center" shrinkToFit="1"/>
      <protection/>
    </xf>
    <xf numFmtId="0" fontId="34" fillId="21" borderId="45" xfId="0" applyFont="1" applyFill="1" applyBorder="1" applyAlignment="1" applyProtection="1">
      <alignment horizontal="center" vertical="center" shrinkToFit="1"/>
      <protection/>
    </xf>
    <xf numFmtId="0" fontId="34" fillId="0" borderId="27" xfId="0" applyFont="1" applyBorder="1" applyAlignment="1" applyProtection="1">
      <alignment horizontal="center" vertical="center" shrinkToFit="1"/>
      <protection/>
    </xf>
    <xf numFmtId="0" fontId="34" fillId="0" borderId="53" xfId="0" applyFont="1" applyBorder="1" applyAlignment="1" applyProtection="1">
      <alignment horizontal="right" vertical="center" shrinkToFit="1"/>
      <protection/>
    </xf>
    <xf numFmtId="0" fontId="0" fillId="0" borderId="85" xfId="0" applyBorder="1" applyAlignment="1" applyProtection="1">
      <alignment vertical="center" shrinkToFit="1"/>
      <protection/>
    </xf>
    <xf numFmtId="0" fontId="64" fillId="21" borderId="47" xfId="0" applyFont="1" applyFill="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65" xfId="0" applyFont="1" applyBorder="1" applyAlignment="1" applyProtection="1">
      <alignment horizontal="left" vertical="center" wrapText="1"/>
      <protection locked="0"/>
    </xf>
    <xf numFmtId="0" fontId="63" fillId="0" borderId="0" xfId="0" applyFont="1" applyAlignment="1" applyProtection="1">
      <alignment horizontal="left" vertical="center" wrapText="1"/>
      <protection locked="0"/>
    </xf>
    <xf numFmtId="0" fontId="63" fillId="0" borderId="50" xfId="0" applyFont="1" applyBorder="1" applyAlignment="1" applyProtection="1">
      <alignment horizontal="left" vertical="center" wrapText="1"/>
      <protection locked="0"/>
    </xf>
    <xf numFmtId="0" fontId="63" fillId="0" borderId="51" xfId="0" applyFont="1" applyBorder="1" applyAlignment="1" applyProtection="1">
      <alignment horizontal="left" vertical="center" wrapText="1"/>
      <protection locked="0"/>
    </xf>
    <xf numFmtId="0" fontId="63" fillId="0" borderId="45" xfId="0" applyFont="1" applyBorder="1" applyAlignment="1" applyProtection="1">
      <alignment vertical="center" shrinkToFit="1"/>
      <protection locked="0"/>
    </xf>
    <xf numFmtId="0" fontId="63" fillId="0" borderId="27" xfId="0" applyFont="1" applyBorder="1" applyAlignment="1" applyProtection="1">
      <alignment vertical="center" shrinkToFit="1"/>
      <protection locked="0"/>
    </xf>
    <xf numFmtId="0" fontId="64" fillId="21" borderId="25" xfId="0" applyFont="1" applyFill="1" applyBorder="1" applyAlignment="1" applyProtection="1">
      <alignment vertical="center" wrapText="1"/>
      <protection locked="0"/>
    </xf>
    <xf numFmtId="0" fontId="63" fillId="0" borderId="45" xfId="0" applyFont="1" applyBorder="1" applyAlignment="1" applyProtection="1">
      <alignment vertical="center" wrapText="1"/>
      <protection locked="0"/>
    </xf>
    <xf numFmtId="190" fontId="34" fillId="29" borderId="66" xfId="0" applyNumberFormat="1" applyFont="1" applyFill="1" applyBorder="1" applyAlignment="1" applyProtection="1">
      <alignment horizontal="center" vertical="center" shrinkToFit="1"/>
      <protection/>
    </xf>
    <xf numFmtId="0" fontId="0" fillId="0" borderId="63" xfId="0" applyFont="1" applyBorder="1" applyAlignment="1" applyProtection="1">
      <alignment vertical="center" shrinkToFit="1"/>
      <protection/>
    </xf>
    <xf numFmtId="191" fontId="34" fillId="29" borderId="28" xfId="0" applyNumberFormat="1" applyFont="1" applyFill="1" applyBorder="1" applyAlignment="1" applyProtection="1">
      <alignment horizontal="right" vertical="center" shrinkToFit="1"/>
      <protection/>
    </xf>
    <xf numFmtId="191" fontId="34" fillId="29" borderId="29" xfId="0" applyNumberFormat="1" applyFont="1" applyFill="1" applyBorder="1" applyAlignment="1" applyProtection="1">
      <alignment horizontal="right" vertical="center" shrinkToFit="1"/>
      <protection/>
    </xf>
    <xf numFmtId="38" fontId="7" fillId="0" borderId="13" xfId="49" applyFont="1" applyBorder="1" applyAlignment="1" applyProtection="1">
      <alignment horizontal="center" vertical="center" wrapText="1"/>
      <protection locked="0"/>
    </xf>
    <xf numFmtId="38" fontId="7" fillId="0" borderId="16" xfId="49" applyFont="1" applyBorder="1" applyAlignment="1" applyProtection="1">
      <alignment horizontal="center" vertical="center" wrapText="1"/>
      <protection locked="0"/>
    </xf>
    <xf numFmtId="38" fontId="7" fillId="0" borderId="86" xfId="49" applyFont="1" applyBorder="1" applyAlignment="1" applyProtection="1">
      <alignment horizontal="left" vertical="center" wrapText="1"/>
      <protection locked="0"/>
    </xf>
    <xf numFmtId="38" fontId="7" fillId="0" borderId="11" xfId="49" applyFont="1" applyBorder="1" applyAlignment="1" applyProtection="1">
      <alignment horizontal="left" vertical="center" wrapText="1"/>
      <protection locked="0"/>
    </xf>
    <xf numFmtId="38" fontId="7" fillId="0" borderId="28" xfId="49" applyFont="1" applyBorder="1" applyAlignment="1" applyProtection="1">
      <alignment vertical="center" wrapText="1"/>
      <protection locked="0"/>
    </xf>
    <xf numFmtId="38" fontId="7" fillId="0" borderId="29" xfId="49" applyFont="1" applyBorder="1" applyAlignment="1" applyProtection="1">
      <alignment vertical="center" wrapText="1"/>
      <protection locked="0"/>
    </xf>
    <xf numFmtId="38" fontId="7" fillId="0" borderId="25" xfId="49" applyFont="1" applyBorder="1" applyAlignment="1" applyProtection="1">
      <alignment vertical="center" wrapText="1"/>
      <protection locked="0"/>
    </xf>
    <xf numFmtId="38" fontId="7" fillId="0" borderId="27" xfId="49" applyFont="1" applyBorder="1" applyAlignment="1" applyProtection="1">
      <alignment vertical="center" wrapText="1"/>
      <protection locked="0"/>
    </xf>
    <xf numFmtId="38" fontId="6" fillId="21" borderId="86" xfId="49" applyFont="1" applyFill="1" applyBorder="1" applyAlignment="1" applyProtection="1">
      <alignment horizontal="right" vertical="center" wrapText="1"/>
      <protection locked="0"/>
    </xf>
    <xf numFmtId="38" fontId="6" fillId="21" borderId="11" xfId="49" applyFont="1" applyFill="1" applyBorder="1" applyAlignment="1" applyProtection="1">
      <alignment horizontal="right" vertical="center" wrapText="1"/>
      <protection locked="0"/>
    </xf>
    <xf numFmtId="38" fontId="7" fillId="0" borderId="64" xfId="49" applyFont="1" applyBorder="1" applyAlignment="1" applyProtection="1">
      <alignment horizontal="center" vertical="center" wrapText="1"/>
      <protection locked="0"/>
    </xf>
    <xf numFmtId="38" fontId="7" fillId="0" borderId="61" xfId="49" applyFont="1" applyBorder="1" applyAlignment="1" applyProtection="1">
      <alignment horizontal="center" vertical="center" wrapText="1"/>
      <protection locked="0"/>
    </xf>
    <xf numFmtId="38" fontId="7" fillId="0" borderId="66" xfId="49" applyFont="1" applyBorder="1" applyAlignment="1" applyProtection="1">
      <alignment horizontal="center" vertical="center" wrapText="1"/>
      <protection locked="0"/>
    </xf>
    <xf numFmtId="38" fontId="7" fillId="0" borderId="63" xfId="49" applyFont="1" applyBorder="1" applyAlignment="1" applyProtection="1">
      <alignment horizontal="center" vertical="center" wrapText="1"/>
      <protection locked="0"/>
    </xf>
    <xf numFmtId="0" fontId="0" fillId="21" borderId="11" xfId="0" applyFill="1" applyBorder="1" applyAlignment="1">
      <alignment horizontal="right" vertical="center"/>
    </xf>
    <xf numFmtId="38" fontId="6" fillId="0" borderId="86"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xf>
    <xf numFmtId="38" fontId="7" fillId="0" borderId="34" xfId="49" applyFont="1" applyBorder="1" applyAlignment="1" applyProtection="1">
      <alignment horizontal="center" vertical="center" wrapText="1"/>
      <protection locked="0"/>
    </xf>
    <xf numFmtId="38" fontId="7" fillId="0" borderId="56" xfId="49" applyFont="1" applyBorder="1" applyAlignment="1" applyProtection="1">
      <alignment horizontal="left" vertical="center" wrapText="1"/>
      <protection locked="0"/>
    </xf>
    <xf numFmtId="38" fontId="7" fillId="0" borderId="12" xfId="49" applyFont="1" applyBorder="1" applyAlignment="1" applyProtection="1">
      <alignment horizontal="left" vertical="center" wrapText="1"/>
      <protection locked="0"/>
    </xf>
    <xf numFmtId="38" fontId="0" fillId="0" borderId="40" xfId="49" applyFont="1" applyBorder="1" applyAlignment="1" applyProtection="1">
      <alignment horizontal="center" vertical="center"/>
      <protection locked="0"/>
    </xf>
    <xf numFmtId="38" fontId="0" fillId="0" borderId="41" xfId="49" applyFont="1" applyBorder="1" applyAlignment="1" applyProtection="1">
      <alignment horizontal="center" vertical="center"/>
      <protection locked="0"/>
    </xf>
    <xf numFmtId="38" fontId="0" fillId="0" borderId="87" xfId="49" applyFont="1" applyBorder="1" applyAlignment="1" applyProtection="1">
      <alignment horizontal="center" vertical="center"/>
      <protection locked="0"/>
    </xf>
    <xf numFmtId="38" fontId="7" fillId="0" borderId="25" xfId="49" applyFont="1" applyBorder="1" applyAlignment="1" applyProtection="1">
      <alignment horizontal="left" vertical="center" wrapText="1"/>
      <protection locked="0"/>
    </xf>
    <xf numFmtId="38" fontId="7" fillId="0" borderId="45" xfId="49" applyFont="1" applyBorder="1" applyAlignment="1" applyProtection="1">
      <alignment horizontal="left" vertical="center" wrapText="1"/>
      <protection locked="0"/>
    </xf>
    <xf numFmtId="38" fontId="7" fillId="0" borderId="10" xfId="49" applyFont="1" applyBorder="1" applyAlignment="1" applyProtection="1">
      <alignment horizontal="center" vertical="center" wrapText="1"/>
      <protection locked="0"/>
    </xf>
    <xf numFmtId="38" fontId="7" fillId="0" borderId="25" xfId="49" applyFont="1" applyBorder="1" applyAlignment="1" applyProtection="1">
      <alignment horizontal="center" vertical="center" wrapText="1"/>
      <protection locked="0"/>
    </xf>
    <xf numFmtId="38" fontId="7" fillId="0" borderId="30" xfId="49" applyFont="1" applyBorder="1" applyAlignment="1" applyProtection="1">
      <alignment horizontal="center" vertical="center" wrapText="1"/>
      <protection locked="0"/>
    </xf>
    <xf numFmtId="38" fontId="7" fillId="0" borderId="45" xfId="49" applyFont="1" applyBorder="1" applyAlignment="1" applyProtection="1">
      <alignment horizontal="center" vertical="center" wrapText="1"/>
      <protection locked="0"/>
    </xf>
    <xf numFmtId="38" fontId="7" fillId="0" borderId="27" xfId="49" applyFont="1" applyBorder="1" applyAlignment="1" applyProtection="1">
      <alignment horizontal="center" vertical="center" wrapText="1"/>
      <protection locked="0"/>
    </xf>
    <xf numFmtId="38" fontId="7" fillId="0" borderId="27" xfId="49" applyFont="1" applyBorder="1" applyAlignment="1" applyProtection="1">
      <alignment horizontal="left" vertical="center" wrapText="1"/>
      <protection locked="0"/>
    </xf>
    <xf numFmtId="38" fontId="6" fillId="0" borderId="26" xfId="49" applyFont="1" applyBorder="1" applyAlignment="1" applyProtection="1">
      <alignment horizontal="right" vertical="center" wrapText="1"/>
      <protection/>
    </xf>
    <xf numFmtId="38" fontId="0" fillId="0" borderId="0" xfId="49" applyFont="1" applyAlignment="1" applyProtection="1">
      <alignment horizontal="left" vertical="top" wrapText="1"/>
      <protection locked="0"/>
    </xf>
    <xf numFmtId="38" fontId="7" fillId="0" borderId="56" xfId="49" applyFont="1" applyFill="1" applyBorder="1" applyAlignment="1" applyProtection="1">
      <alignment horizontal="center" vertical="center" wrapText="1"/>
      <protection locked="0"/>
    </xf>
    <xf numFmtId="38" fontId="7" fillId="0" borderId="12" xfId="49" applyFont="1" applyFill="1" applyBorder="1" applyAlignment="1" applyProtection="1">
      <alignment horizontal="center" vertical="center" wrapText="1"/>
      <protection locked="0"/>
    </xf>
    <xf numFmtId="38" fontId="7" fillId="0" borderId="33" xfId="49" applyFont="1" applyFill="1" applyBorder="1" applyAlignment="1" applyProtection="1">
      <alignment horizontal="center" vertical="center" wrapText="1"/>
      <protection locked="0"/>
    </xf>
    <xf numFmtId="38" fontId="6" fillId="0" borderId="26" xfId="49" applyFont="1" applyBorder="1" applyAlignment="1" applyProtection="1">
      <alignment horizontal="right" vertical="center" wrapText="1"/>
      <protection locked="0"/>
    </xf>
    <xf numFmtId="38" fontId="6" fillId="0" borderId="11" xfId="49" applyFont="1" applyBorder="1" applyAlignment="1" applyProtection="1">
      <alignment horizontal="right" vertical="center" wrapText="1"/>
      <protection locked="0"/>
    </xf>
    <xf numFmtId="38" fontId="6" fillId="21" borderId="26" xfId="49" applyFont="1" applyFill="1" applyBorder="1" applyAlignment="1" applyProtection="1">
      <alignment horizontal="right" vertical="center" wrapText="1"/>
      <protection locked="0"/>
    </xf>
    <xf numFmtId="38" fontId="6" fillId="0" borderId="88" xfId="49" applyFont="1" applyBorder="1" applyAlignment="1" applyProtection="1">
      <alignment horizontal="right" vertical="center" wrapText="1"/>
      <protection/>
    </xf>
    <xf numFmtId="38" fontId="7" fillId="0" borderId="47" xfId="49" applyFont="1" applyBorder="1" applyAlignment="1" applyProtection="1">
      <alignment horizontal="left" vertical="center" wrapText="1"/>
      <protection locked="0"/>
    </xf>
    <xf numFmtId="38" fontId="7" fillId="0" borderId="50" xfId="49" applyFont="1" applyBorder="1" applyAlignment="1" applyProtection="1">
      <alignment horizontal="left" vertical="center" wrapText="1"/>
      <protection locked="0"/>
    </xf>
    <xf numFmtId="38" fontId="0" fillId="0" borderId="89" xfId="49" applyFont="1" applyBorder="1" applyAlignment="1" applyProtection="1">
      <alignment horizontal="center" vertical="center" wrapText="1"/>
      <protection locked="0"/>
    </xf>
    <xf numFmtId="38" fontId="0" fillId="0" borderId="42" xfId="49" applyFont="1" applyBorder="1" applyAlignment="1" applyProtection="1">
      <alignment horizontal="center" vertical="center" wrapText="1"/>
      <protection locked="0"/>
    </xf>
    <xf numFmtId="38" fontId="0" fillId="0" borderId="90" xfId="49" applyFont="1" applyBorder="1" applyAlignment="1" applyProtection="1">
      <alignment horizontal="center" vertical="center" wrapText="1"/>
      <protection locked="0"/>
    </xf>
    <xf numFmtId="38" fontId="7" fillId="0" borderId="50" xfId="49" applyFont="1" applyBorder="1" applyAlignment="1" applyProtection="1">
      <alignment vertical="center" wrapText="1"/>
      <protection locked="0"/>
    </xf>
    <xf numFmtId="38" fontId="7" fillId="0" borderId="51" xfId="49" applyFont="1" applyBorder="1" applyAlignment="1" applyProtection="1">
      <alignment vertical="center" wrapText="1"/>
      <protection locked="0"/>
    </xf>
    <xf numFmtId="38" fontId="7" fillId="0" borderId="28" xfId="49" applyFont="1" applyBorder="1" applyAlignment="1" applyProtection="1">
      <alignment horizontal="center" vertical="center" wrapText="1"/>
      <protection locked="0"/>
    </xf>
    <xf numFmtId="38" fontId="28" fillId="0" borderId="0" xfId="49" applyFont="1" applyAlignment="1" applyProtection="1">
      <alignment horizontal="left" vertical="center" wrapText="1"/>
      <protection locked="0"/>
    </xf>
    <xf numFmtId="38" fontId="5" fillId="0" borderId="13" xfId="49" applyFont="1" applyBorder="1" applyAlignment="1" applyProtection="1">
      <alignment horizontal="center" vertical="center" wrapText="1"/>
      <protection locked="0"/>
    </xf>
    <xf numFmtId="38" fontId="6" fillId="0" borderId="13" xfId="49" applyFont="1" applyBorder="1" applyAlignment="1" applyProtection="1">
      <alignment horizontal="center" vertical="center" wrapText="1"/>
      <protection locked="0"/>
    </xf>
    <xf numFmtId="38" fontId="6" fillId="0" borderId="28" xfId="49" applyFont="1" applyBorder="1" applyAlignment="1" applyProtection="1">
      <alignment horizontal="center" vertical="center" wrapText="1"/>
      <protection locked="0"/>
    </xf>
    <xf numFmtId="38" fontId="6" fillId="0" borderId="16" xfId="49" applyFont="1" applyBorder="1" applyAlignment="1" applyProtection="1">
      <alignment horizontal="center" vertical="center" wrapText="1"/>
      <protection locked="0"/>
    </xf>
    <xf numFmtId="38" fontId="6" fillId="0" borderId="30" xfId="49" applyFont="1" applyBorder="1" applyAlignment="1" applyProtection="1">
      <alignment horizontal="center" vertical="center" wrapText="1"/>
      <protection locked="0"/>
    </xf>
    <xf numFmtId="38" fontId="32" fillId="0" borderId="13" xfId="49" applyFont="1" applyBorder="1" applyAlignment="1" applyProtection="1">
      <alignment horizontal="center" vertical="center" wrapText="1"/>
      <protection locked="0"/>
    </xf>
    <xf numFmtId="38" fontId="32" fillId="0" borderId="16" xfId="49" applyFont="1" applyBorder="1" applyAlignment="1" applyProtection="1">
      <alignment horizontal="center" vertical="center" wrapText="1"/>
      <protection locked="0"/>
    </xf>
    <xf numFmtId="38" fontId="7" fillId="0" borderId="86" xfId="49" applyFont="1" applyBorder="1" applyAlignment="1" applyProtection="1">
      <alignment horizontal="center" vertical="center" wrapText="1"/>
      <protection locked="0"/>
    </xf>
    <xf numFmtId="38" fontId="7" fillId="0" borderId="54" xfId="49" applyFont="1" applyBorder="1" applyAlignment="1" applyProtection="1">
      <alignment horizontal="center" vertical="center" wrapText="1"/>
      <protection locked="0"/>
    </xf>
    <xf numFmtId="38" fontId="7" fillId="0" borderId="14" xfId="49" applyFont="1" applyBorder="1" applyAlignment="1" applyProtection="1">
      <alignment horizontal="center" vertical="center" wrapText="1"/>
      <protection locked="0"/>
    </xf>
    <xf numFmtId="38" fontId="7" fillId="0" borderId="17" xfId="49" applyFont="1" applyBorder="1" applyAlignment="1" applyProtection="1">
      <alignment horizontal="center" vertical="center" wrapText="1"/>
      <protection locked="0"/>
    </xf>
    <xf numFmtId="38" fontId="6" fillId="0" borderId="86" xfId="49" applyFont="1" applyBorder="1" applyAlignment="1" applyProtection="1">
      <alignment horizontal="right" vertical="center" wrapText="1"/>
      <protection locked="0"/>
    </xf>
    <xf numFmtId="38" fontId="32" fillId="0" borderId="26" xfId="49" applyFont="1" applyBorder="1" applyAlignment="1">
      <alignment horizontal="left" vertical="center" wrapText="1"/>
    </xf>
    <xf numFmtId="38" fontId="32" fillId="0" borderId="91" xfId="49" applyFont="1" applyBorder="1" applyAlignment="1">
      <alignment horizontal="left" vertical="center" wrapText="1"/>
    </xf>
    <xf numFmtId="187" fontId="7" fillId="0" borderId="10" xfId="49" applyNumberFormat="1" applyFont="1" applyBorder="1" applyAlignment="1">
      <alignment horizontal="center" vertical="center" shrinkToFit="1"/>
    </xf>
    <xf numFmtId="187" fontId="7" fillId="0" borderId="92" xfId="49" applyNumberFormat="1" applyFont="1" applyBorder="1" applyAlignment="1">
      <alignment horizontal="center" vertical="center" shrinkToFit="1"/>
    </xf>
    <xf numFmtId="38" fontId="7" fillId="0" borderId="10" xfId="49" applyFont="1" applyBorder="1" applyAlignment="1">
      <alignment horizontal="center" vertical="center" wrapText="1"/>
    </xf>
    <xf numFmtId="38" fontId="7" fillId="0" borderId="92" xfId="49" applyFont="1" applyBorder="1" applyAlignment="1">
      <alignment horizontal="center" vertical="center" wrapText="1"/>
    </xf>
    <xf numFmtId="38" fontId="7" fillId="0" borderId="90" xfId="49" applyFont="1" applyBorder="1" applyAlignment="1">
      <alignment horizontal="center" vertical="center" wrapText="1"/>
    </xf>
    <xf numFmtId="38" fontId="7" fillId="0" borderId="54" xfId="49" applyFont="1" applyBorder="1" applyAlignment="1">
      <alignment horizontal="center" vertical="center" wrapText="1"/>
    </xf>
    <xf numFmtId="38" fontId="7" fillId="0" borderId="66" xfId="49" applyFont="1" applyBorder="1" applyAlignment="1">
      <alignment horizontal="left" vertical="center" wrapText="1"/>
    </xf>
    <xf numFmtId="0" fontId="0" fillId="0" borderId="34" xfId="0" applyBorder="1" applyAlignment="1">
      <alignment vertical="center"/>
    </xf>
    <xf numFmtId="38" fontId="7" fillId="0" borderId="26" xfId="49" applyFont="1" applyBorder="1" applyAlignment="1">
      <alignment horizontal="center" vertical="center" wrapText="1"/>
    </xf>
    <xf numFmtId="38" fontId="7" fillId="0" borderId="91" xfId="49" applyFont="1" applyBorder="1" applyAlignment="1">
      <alignment horizontal="center" vertical="center" wrapText="1"/>
    </xf>
    <xf numFmtId="38" fontId="7" fillId="0" borderId="32" xfId="49" applyFont="1" applyBorder="1" applyAlignment="1">
      <alignment horizontal="left" vertical="center" wrapText="1"/>
    </xf>
    <xf numFmtId="0" fontId="0" fillId="0" borderId="20" xfId="0" applyBorder="1" applyAlignment="1">
      <alignment vertical="center"/>
    </xf>
    <xf numFmtId="187" fontId="32" fillId="0" borderId="10" xfId="49" applyNumberFormat="1" applyFont="1" applyBorder="1" applyAlignment="1">
      <alignment horizontal="center" vertical="center" wrapText="1" shrinkToFit="1"/>
    </xf>
    <xf numFmtId="187" fontId="32" fillId="0" borderId="92" xfId="49" applyNumberFormat="1" applyFont="1" applyBorder="1" applyAlignment="1">
      <alignment horizontal="center" vertical="center" shrinkToFit="1"/>
    </xf>
    <xf numFmtId="187" fontId="7" fillId="0" borderId="10" xfId="49" applyNumberFormat="1" applyFont="1" applyBorder="1" applyAlignment="1">
      <alignment horizontal="center" vertical="center" wrapText="1" shrinkToFit="1"/>
    </xf>
    <xf numFmtId="38" fontId="0" fillId="0" borderId="0" xfId="49" applyFont="1" applyBorder="1" applyAlignment="1">
      <alignment horizontal="left" vertical="top" wrapText="1"/>
    </xf>
    <xf numFmtId="0" fontId="0" fillId="0" borderId="0" xfId="0" applyAlignment="1">
      <alignment vertical="center"/>
    </xf>
    <xf numFmtId="38" fontId="0" fillId="0" borderId="0" xfId="49" applyFont="1" applyBorder="1" applyAlignment="1">
      <alignment vertical="top" wrapText="1"/>
    </xf>
    <xf numFmtId="0" fontId="0" fillId="0" borderId="0" xfId="0" applyFont="1" applyAlignment="1">
      <alignment vertical="top" wrapText="1"/>
    </xf>
    <xf numFmtId="187" fontId="7" fillId="0" borderId="26" xfId="49" applyNumberFormat="1" applyFont="1" applyBorder="1" applyAlignment="1">
      <alignment horizontal="center" vertical="center" wrapText="1" shrinkToFit="1"/>
    </xf>
    <xf numFmtId="187" fontId="7" fillId="0" borderId="91" xfId="49" applyNumberFormat="1" applyFont="1" applyBorder="1" applyAlignment="1">
      <alignment horizontal="center" vertical="center" shrinkToFit="1"/>
    </xf>
    <xf numFmtId="187" fontId="7" fillId="0" borderId="26" xfId="49" applyNumberFormat="1" applyFont="1" applyBorder="1" applyAlignment="1">
      <alignment horizontal="center" vertical="center" shrinkToFit="1"/>
    </xf>
    <xf numFmtId="38" fontId="7" fillId="0" borderId="0" xfId="49" applyFont="1" applyBorder="1" applyAlignment="1">
      <alignment vertical="center" wrapText="1"/>
    </xf>
    <xf numFmtId="38" fontId="7" fillId="0" borderId="62" xfId="49" applyFont="1" applyBorder="1" applyAlignment="1">
      <alignment horizontal="center" vertical="center" wrapText="1"/>
    </xf>
    <xf numFmtId="38" fontId="7" fillId="0" borderId="34" xfId="49" applyFont="1" applyBorder="1" applyAlignment="1">
      <alignment horizontal="center" vertical="center" wrapText="1"/>
    </xf>
    <xf numFmtId="38" fontId="7" fillId="0" borderId="63" xfId="49" applyFont="1" applyBorder="1" applyAlignment="1">
      <alignment horizontal="center" vertical="center" wrapText="1"/>
    </xf>
    <xf numFmtId="38" fontId="0" fillId="0" borderId="0" xfId="49"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27</xdr:row>
      <xdr:rowOff>28575</xdr:rowOff>
    </xdr:from>
    <xdr:ext cx="2695575" cy="466725"/>
    <xdr:sp>
      <xdr:nvSpPr>
        <xdr:cNvPr id="1" name="四角形吹き出し 1"/>
        <xdr:cNvSpPr>
          <a:spLocks/>
        </xdr:cNvSpPr>
      </xdr:nvSpPr>
      <xdr:spPr>
        <a:xfrm>
          <a:off x="3552825" y="9353550"/>
          <a:ext cx="2695575" cy="466725"/>
        </a:xfrm>
        <a:prstGeom prst="wedgeRectCallout">
          <a:avLst>
            <a:gd name="adj1" fmla="val 60972"/>
            <a:gd name="adj2" fmla="val -21999"/>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経理様式</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返還連絡書に基づき、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すでに返金した額を入力してください。</a:t>
          </a:r>
        </a:p>
      </xdr:txBody>
    </xdr:sp>
    <xdr:clientData/>
  </xdr:oneCellAnchor>
  <xdr:oneCellAnchor>
    <xdr:from>
      <xdr:col>5</xdr:col>
      <xdr:colOff>342900</xdr:colOff>
      <xdr:row>28</xdr:row>
      <xdr:rowOff>28575</xdr:rowOff>
    </xdr:from>
    <xdr:ext cx="2524125" cy="647700"/>
    <xdr:sp>
      <xdr:nvSpPr>
        <xdr:cNvPr id="2" name="四角形吹き出し 2"/>
        <xdr:cNvSpPr>
          <a:spLocks/>
        </xdr:cNvSpPr>
      </xdr:nvSpPr>
      <xdr:spPr>
        <a:xfrm>
          <a:off x="3457575" y="9886950"/>
          <a:ext cx="2524125" cy="647700"/>
        </a:xfrm>
        <a:prstGeom prst="wedgeRectCallout">
          <a:avLst>
            <a:gd name="adj1" fmla="val -63412"/>
            <a:gd name="adj2" fmla="val -1403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ＪＳＴへの返金が必要な額です。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ＪＳＴが発行する精算通知書に沿って、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手続きしてください</a:t>
          </a:r>
        </a:p>
      </xdr:txBody>
    </xdr:sp>
    <xdr:clientData/>
  </xdr:oneCellAnchor>
  <xdr:twoCellAnchor>
    <xdr:from>
      <xdr:col>3</xdr:col>
      <xdr:colOff>57150</xdr:colOff>
      <xdr:row>23</xdr:row>
      <xdr:rowOff>38100</xdr:rowOff>
    </xdr:from>
    <xdr:to>
      <xdr:col>18</xdr:col>
      <xdr:colOff>342900</xdr:colOff>
      <xdr:row>26</xdr:row>
      <xdr:rowOff>476250</xdr:rowOff>
    </xdr:to>
    <xdr:sp>
      <xdr:nvSpPr>
        <xdr:cNvPr id="3" name="テキスト ボックス 3"/>
        <xdr:cNvSpPr txBox="1">
          <a:spLocks noChangeArrowheads="1"/>
        </xdr:cNvSpPr>
      </xdr:nvSpPr>
      <xdr:spPr>
        <a:xfrm>
          <a:off x="2162175" y="7229475"/>
          <a:ext cx="6867525" cy="2038350"/>
        </a:xfrm>
        <a:prstGeom prst="rect">
          <a:avLst/>
        </a:prstGeom>
        <a:solidFill>
          <a:srgbClr val="92D050">
            <a:alpha val="75000"/>
          </a:srgbClr>
        </a:solidFill>
        <a:ln w="63500" cmpd="sng">
          <a:solidFill>
            <a:srgbClr val="FF0000"/>
          </a:solidFill>
          <a:headEnd type="none"/>
          <a:tailEnd type="none"/>
        </a:ln>
      </xdr:spPr>
      <xdr:txBody>
        <a:bodyPr vertOverflow="clip" wrap="square" anchor="ctr"/>
        <a:p>
          <a:pPr algn="ctr">
            <a:defRPr/>
          </a:pPr>
          <a:r>
            <a:rPr lang="en-US" cap="none" sz="6600" b="0" i="0" u="none" baseline="0">
              <a:solidFill>
                <a:srgbClr val="FF0000"/>
              </a:solidFill>
              <a:latin typeface="ＭＳ Ｐゴシック"/>
              <a:ea typeface="ＭＳ Ｐゴシック"/>
              <a:cs typeface="ＭＳ Ｐゴシック"/>
            </a:rPr>
            <a:t>入力不要</a:t>
          </a:r>
        </a:p>
      </xdr:txBody>
    </xdr:sp>
    <xdr:clientData/>
  </xdr:twoCellAnchor>
  <xdr:oneCellAnchor>
    <xdr:from>
      <xdr:col>0</xdr:col>
      <xdr:colOff>123825</xdr:colOff>
      <xdr:row>6</xdr:row>
      <xdr:rowOff>152400</xdr:rowOff>
    </xdr:from>
    <xdr:ext cx="3514725" cy="790575"/>
    <xdr:sp>
      <xdr:nvSpPr>
        <xdr:cNvPr id="4" name="テキスト ボックス 4"/>
        <xdr:cNvSpPr txBox="1">
          <a:spLocks noChangeArrowheads="1"/>
        </xdr:cNvSpPr>
      </xdr:nvSpPr>
      <xdr:spPr>
        <a:xfrm>
          <a:off x="123825" y="1847850"/>
          <a:ext cx="3514725" cy="790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平成</a:t>
          </a:r>
          <a:r>
            <a:rPr lang="en-US" cap="none" sz="1400" b="1" i="0" u="none" baseline="0">
              <a:solidFill>
                <a:srgbClr val="FF0000"/>
              </a:solidFill>
              <a:latin typeface="Calibri"/>
              <a:ea typeface="Calibri"/>
              <a:cs typeface="Calibri"/>
            </a:rPr>
            <a:t>27</a:t>
          </a:r>
          <a:r>
            <a:rPr lang="en-US" cap="none" sz="1400" b="1" i="0" u="none" baseline="0">
              <a:solidFill>
                <a:srgbClr val="FF0000"/>
              </a:solidFill>
              <a:latin typeface="ＭＳ Ｐゴシック"/>
              <a:ea typeface="ＭＳ Ｐゴシック"/>
              <a:cs typeface="ＭＳ Ｐゴシック"/>
            </a:rPr>
            <a:t>年度</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科研費補助金受給機関で</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科研費と同様の条件で内部監査を実施している機関は、本表紙のみを提出してください。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85725</xdr:rowOff>
    </xdr:from>
    <xdr:to>
      <xdr:col>1</xdr:col>
      <xdr:colOff>1181100</xdr:colOff>
      <xdr:row>4</xdr:row>
      <xdr:rowOff>0</xdr:rowOff>
    </xdr:to>
    <xdr:sp>
      <xdr:nvSpPr>
        <xdr:cNvPr id="1" name="四角形吹き出し 3"/>
        <xdr:cNvSpPr>
          <a:spLocks/>
        </xdr:cNvSpPr>
      </xdr:nvSpPr>
      <xdr:spPr>
        <a:xfrm>
          <a:off x="666750" y="428625"/>
          <a:ext cx="942975" cy="352425"/>
        </a:xfrm>
        <a:prstGeom prst="wedgeRectCallout">
          <a:avLst>
            <a:gd name="adj1" fmla="val -42523"/>
            <a:gd name="adj2" fmla="val 118166"/>
          </a:avLst>
        </a:prstGeom>
        <a:solidFill>
          <a:srgbClr val="FFFFCC"/>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契約締結日</a:t>
          </a:r>
        </a:p>
      </xdr:txBody>
    </xdr:sp>
    <xdr:clientData fPrintsWithSheet="0"/>
  </xdr:twoCellAnchor>
  <xdr:oneCellAnchor>
    <xdr:from>
      <xdr:col>0</xdr:col>
      <xdr:colOff>104775</xdr:colOff>
      <xdr:row>1</xdr:row>
      <xdr:rowOff>104775</xdr:rowOff>
    </xdr:from>
    <xdr:ext cx="12106275" cy="1152525"/>
    <xdr:sp>
      <xdr:nvSpPr>
        <xdr:cNvPr id="2" name="AutoShape 3"/>
        <xdr:cNvSpPr>
          <a:spLocks/>
        </xdr:cNvSpPr>
      </xdr:nvSpPr>
      <xdr:spPr>
        <a:xfrm>
          <a:off x="104775" y="276225"/>
          <a:ext cx="12106275" cy="1152525"/>
        </a:xfrm>
        <a:prstGeom prst="wedgeRectCallout">
          <a:avLst>
            <a:gd name="adj1" fmla="val -26495"/>
            <a:gd name="adj2" fmla="val 50000"/>
          </a:avLst>
        </a:prstGeom>
        <a:solidFill>
          <a:srgbClr val="FFFF66"/>
        </a:solidFill>
        <a:ln w="44450" cmpd="sng">
          <a:solidFill>
            <a:srgbClr val="0000FF"/>
          </a:solidFill>
          <a:headEnd type="none"/>
          <a:tailEnd type="none"/>
        </a:ln>
      </xdr:spPr>
      <xdr:txBody>
        <a:bodyPr vertOverflow="clip" wrap="square" lIns="27432" tIns="18288" rIns="0" bIns="0" anchor="ctr"/>
        <a:p>
          <a:pPr algn="l">
            <a:defRPr/>
          </a:pPr>
          <a:r>
            <a:rPr lang="en-US" cap="none" sz="4800" b="1" i="0" u="none" baseline="0">
              <a:solidFill>
                <a:srgbClr val="FF0000"/>
              </a:solidFill>
            </a:rPr>
            <a:t>こちらの「集計表」は提出不要です</a:t>
          </a:r>
        </a:p>
      </xdr:txBody>
    </xdr:sp>
    <xdr:clientData fPrintsWithSheet="0"/>
  </xdr:oneCellAnchor>
  <xdr:oneCellAnchor>
    <xdr:from>
      <xdr:col>10</xdr:col>
      <xdr:colOff>371475</xdr:colOff>
      <xdr:row>13</xdr:row>
      <xdr:rowOff>180975</xdr:rowOff>
    </xdr:from>
    <xdr:ext cx="4457700" cy="1181100"/>
    <xdr:sp>
      <xdr:nvSpPr>
        <xdr:cNvPr id="3" name="四角形吹き出し 7"/>
        <xdr:cNvSpPr>
          <a:spLocks/>
        </xdr:cNvSpPr>
      </xdr:nvSpPr>
      <xdr:spPr>
        <a:xfrm>
          <a:off x="10372725" y="3762375"/>
          <a:ext cx="4457700" cy="1181100"/>
        </a:xfrm>
        <a:prstGeom prst="wedgeRectCallout">
          <a:avLst>
            <a:gd name="adj1" fmla="val -84870"/>
            <a:gd name="adj2" fmla="val -629"/>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人件費・謝金に自己負担額を充当すると、その他（消費税相当額）を減額する必要があります。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このため、決算額＝充当額となるように自己負担額を入力してください。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充当額</a:t>
          </a:r>
          <a:r>
            <a:rPr lang="en-US" cap="none" sz="1100" b="0" i="0" u="none" baseline="0">
              <a:solidFill>
                <a:srgbClr val="000000"/>
              </a:solidFill>
            </a:rPr>
            <a:t>3,530,000</a:t>
          </a:r>
          <a:r>
            <a:rPr lang="en-US" cap="none" sz="1100" b="0" i="0" u="none" baseline="0">
              <a:solidFill>
                <a:srgbClr val="000000"/>
              </a:solidFill>
              <a:latin typeface="ＭＳ Ｐゴシック"/>
              <a:ea typeface="ＭＳ Ｐゴシック"/>
              <a:cs typeface="ＭＳ Ｐゴシック"/>
            </a:rPr>
            <a:t>円＝決算額</a:t>
          </a:r>
          <a:r>
            <a:rPr lang="en-US" cap="none" sz="1100" b="0" i="0" u="none" baseline="0">
              <a:solidFill>
                <a:srgbClr val="000000"/>
              </a:solidFill>
            </a:rPr>
            <a:t>3,530,000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ＯＫ</a:t>
          </a:r>
        </a:p>
      </xdr:txBody>
    </xdr:sp>
    <xdr:clientData/>
  </xdr:oneCellAnchor>
  <xdr:oneCellAnchor>
    <xdr:from>
      <xdr:col>10</xdr:col>
      <xdr:colOff>381000</xdr:colOff>
      <xdr:row>20</xdr:row>
      <xdr:rowOff>142875</xdr:rowOff>
    </xdr:from>
    <xdr:ext cx="4686300" cy="1562100"/>
    <xdr:sp>
      <xdr:nvSpPr>
        <xdr:cNvPr id="4" name="四角形吹き出し 8"/>
        <xdr:cNvSpPr>
          <a:spLocks/>
        </xdr:cNvSpPr>
      </xdr:nvSpPr>
      <xdr:spPr>
        <a:xfrm>
          <a:off x="10382250" y="5857875"/>
          <a:ext cx="4686300" cy="1562100"/>
        </a:xfrm>
        <a:prstGeom prst="wedgeRectCallout">
          <a:avLst>
            <a:gd name="adj1" fmla="val -108578"/>
            <a:gd name="adj2" fmla="val 48412"/>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充当額は下記の①又は②と金額が合いますので、必ず確認してください。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　</a:t>
          </a:r>
          <a:r>
            <a:rPr lang="en-US" cap="none" sz="1100" b="0" i="0" u="none" baseline="0">
              <a:solidFill>
                <a:srgbClr val="000000"/>
              </a:solidFill>
              <a:latin typeface="ＭＳ Ｐゴシック"/>
              <a:ea typeface="ＭＳ Ｐゴシック"/>
              <a:cs typeface="ＭＳ Ｐゴシック"/>
            </a:rPr>
            <a:t>予算額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契約額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よりも決算額が多い場合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充当額＝</a:t>
          </a:r>
          <a:r>
            <a:rPr lang="en-US" cap="none" sz="1100" b="0" i="0" u="none" baseline="0">
              <a:solidFill>
                <a:srgbClr val="000000"/>
              </a:solidFill>
              <a:latin typeface="ＭＳ Ｐゴシック"/>
              <a:ea typeface="ＭＳ Ｐゴシック"/>
              <a:cs typeface="ＭＳ Ｐゴシック"/>
            </a:rPr>
            <a:t>予算額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契約額</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　契約額より決算額が少ない場合（返金の場合）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充当額＝決算額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先の例の場合には、充当額＝</a:t>
          </a:r>
          <a:r>
            <a:rPr lang="en-US" cap="none" sz="1100" b="0" i="0" u="none" baseline="0">
              <a:solidFill>
                <a:srgbClr val="000000"/>
              </a:solidFill>
              <a:latin typeface="ＭＳ Ｐゴシック"/>
              <a:ea typeface="ＭＳ Ｐゴシック"/>
              <a:cs typeface="ＭＳ Ｐゴシック"/>
            </a:rPr>
            <a:t>決算</a:t>
          </a:r>
          <a:r>
            <a:rPr lang="en-US" cap="none" sz="1100" b="0" i="0" u="none" baseline="0">
              <a:solidFill>
                <a:srgbClr val="000000"/>
              </a:solidFill>
              <a:latin typeface="ＭＳ Ｐゴシック"/>
              <a:ea typeface="ＭＳ Ｐゴシック"/>
              <a:cs typeface="ＭＳ Ｐゴシック"/>
            </a:rPr>
            <a:t>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なお、直接経費と間接経費の流用はできません。</a:t>
          </a:r>
        </a:p>
      </xdr:txBody>
    </xdr:sp>
    <xdr:clientData/>
  </xdr:oneCellAnchor>
  <xdr:twoCellAnchor>
    <xdr:from>
      <xdr:col>6</xdr:col>
      <xdr:colOff>904875</xdr:colOff>
      <xdr:row>28</xdr:row>
      <xdr:rowOff>0</xdr:rowOff>
    </xdr:from>
    <xdr:to>
      <xdr:col>10</xdr:col>
      <xdr:colOff>104775</xdr:colOff>
      <xdr:row>36</xdr:row>
      <xdr:rowOff>85725</xdr:rowOff>
    </xdr:to>
    <xdr:sp>
      <xdr:nvSpPr>
        <xdr:cNvPr id="5" name="四角形吹き出し 9"/>
        <xdr:cNvSpPr>
          <a:spLocks/>
        </xdr:cNvSpPr>
      </xdr:nvSpPr>
      <xdr:spPr>
        <a:xfrm>
          <a:off x="6143625" y="7886700"/>
          <a:ext cx="3962400" cy="1457325"/>
        </a:xfrm>
        <a:prstGeom prst="wedgeRectCallout">
          <a:avLst>
            <a:gd name="adj1" fmla="val -44037"/>
            <a:gd name="adj2" fmla="val -98763"/>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間接経費の決算額は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契約時の間接経費率と直接経費の決算額を乗じた額を超えて支出することはできません。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rPr>
            <a:t>5,166,600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rPr>
            <a:t>610,000</a:t>
          </a:r>
          <a:r>
            <a:rPr lang="en-US" cap="none" sz="1100" b="0" i="0" u="sng" baseline="0">
              <a:solidFill>
                <a:srgbClr val="000000"/>
              </a:solidFill>
              <a:latin typeface="ＭＳ Ｐゴシック"/>
              <a:ea typeface="ＭＳ Ｐゴシック"/>
              <a:cs typeface="ＭＳ Ｐゴシック"/>
            </a:rPr>
            <a:t>円（契約時の間接経費）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516,660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6,100,000</a:t>
          </a:r>
          <a:r>
            <a:rPr lang="en-US" cap="none" sz="1100" b="0" i="0" u="none" baseline="0">
              <a:solidFill>
                <a:srgbClr val="000000"/>
              </a:solidFill>
              <a:latin typeface="ＭＳ Ｐゴシック"/>
              <a:ea typeface="ＭＳ Ｐゴシック"/>
              <a:cs typeface="ＭＳ Ｐゴシック"/>
            </a:rPr>
            <a:t>円（契約時の直接経費）</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6</xdr:col>
      <xdr:colOff>228600</xdr:colOff>
      <xdr:row>12</xdr:row>
      <xdr:rowOff>152400</xdr:rowOff>
    </xdr:to>
    <xdr:sp>
      <xdr:nvSpPr>
        <xdr:cNvPr id="1" name="四角形吹き出し 1"/>
        <xdr:cNvSpPr>
          <a:spLocks/>
        </xdr:cNvSpPr>
      </xdr:nvSpPr>
      <xdr:spPr>
        <a:xfrm>
          <a:off x="2381250" y="2971800"/>
          <a:ext cx="4533900" cy="1295400"/>
        </a:xfrm>
        <a:prstGeom prst="wedgeRectCallout">
          <a:avLst>
            <a:gd name="adj1" fmla="val -39384"/>
            <a:gd name="adj2" fmla="val -85615"/>
          </a:avLst>
        </a:prstGeom>
        <a:solidFill>
          <a:srgbClr val="FFFFFF"/>
        </a:solidFill>
        <a:ln w="38100" cmpd="sng">
          <a:solidFill>
            <a:srgbClr val="FF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経理様式６－１、経理様式６－２に記載した内容をご記入ください。</a:t>
          </a:r>
          <a:r>
            <a:rPr lang="en-US" cap="none" sz="1200" b="1" i="0" u="none" baseline="0">
              <a:solidFill>
                <a:srgbClr val="FF0000"/>
              </a:solidFill>
            </a:rPr>
            <a:t>
</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資産として登録をしていない物品については、「</a:t>
          </a:r>
          <a:r>
            <a:rPr lang="en-US" cap="none" sz="1200" b="1" i="0" u="none" baseline="0">
              <a:solidFill>
                <a:srgbClr val="FF0000"/>
              </a:solidFill>
            </a:rPr>
            <a:t>Ⅰ</a:t>
          </a:r>
          <a:r>
            <a:rPr lang="en-US" cap="none" sz="1200" b="1" i="0" u="none" baseline="0">
              <a:solidFill>
                <a:srgbClr val="FF0000"/>
              </a:solidFill>
              <a:latin typeface="ＭＳ Ｐゴシック"/>
              <a:ea typeface="ＭＳ Ｐゴシック"/>
              <a:cs typeface="ＭＳ Ｐゴシック"/>
            </a:rPr>
            <a:t>－２物品費（消耗品費）」への計上をお願いします。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9</xdr:row>
      <xdr:rowOff>9525</xdr:rowOff>
    </xdr:from>
    <xdr:to>
      <xdr:col>5</xdr:col>
      <xdr:colOff>1047750</xdr:colOff>
      <xdr:row>15</xdr:row>
      <xdr:rowOff>161925</xdr:rowOff>
    </xdr:to>
    <xdr:sp>
      <xdr:nvSpPr>
        <xdr:cNvPr id="1" name="四角形吹き出し 1"/>
        <xdr:cNvSpPr>
          <a:spLocks/>
        </xdr:cNvSpPr>
      </xdr:nvSpPr>
      <xdr:spPr>
        <a:xfrm>
          <a:off x="1781175" y="4857750"/>
          <a:ext cx="4533900" cy="1295400"/>
        </a:xfrm>
        <a:prstGeom prst="wedgeRectCallout">
          <a:avLst>
            <a:gd name="adj1" fmla="val -39384"/>
            <a:gd name="adj2" fmla="val -85615"/>
          </a:avLst>
        </a:prstGeom>
        <a:solidFill>
          <a:srgbClr val="FFFFFF"/>
        </a:solidFill>
        <a:ln w="38100" cmpd="sng">
          <a:solidFill>
            <a:srgbClr val="FF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多数の物品を一括で調達した場合には、主な物の品名・数量のみを記載することで、その他を省略することができます。ただし、「消耗品、〇点」のような具体的な品名等が不明瞭な記載の場合、修正を依頼すること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6</xdr:row>
      <xdr:rowOff>104775</xdr:rowOff>
    </xdr:from>
    <xdr:to>
      <xdr:col>4</xdr:col>
      <xdr:colOff>542925</xdr:colOff>
      <xdr:row>11</xdr:row>
      <xdr:rowOff>123825</xdr:rowOff>
    </xdr:to>
    <xdr:sp>
      <xdr:nvSpPr>
        <xdr:cNvPr id="1" name="四角形吹き出し 1"/>
        <xdr:cNvSpPr>
          <a:spLocks/>
        </xdr:cNvSpPr>
      </xdr:nvSpPr>
      <xdr:spPr>
        <a:xfrm>
          <a:off x="1981200" y="3000375"/>
          <a:ext cx="2867025" cy="971550"/>
        </a:xfrm>
        <a:prstGeom prst="wedgeRectCallout">
          <a:avLst>
            <a:gd name="adj1" fmla="val -38467"/>
            <a:gd name="adj2" fmla="val -95500"/>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旅行先、旅行内容、旅行者、支出の概要を記載してください。</a:t>
          </a:r>
          <a:r>
            <a:rPr lang="en-US" cap="none" sz="1200" b="1" i="0" u="none" baseline="0">
              <a:solidFill>
                <a:srgbClr val="FF0000"/>
              </a:solidFill>
            </a:rPr>
            <a:t>
</a:t>
          </a:r>
        </a:p>
      </xdr:txBody>
    </xdr:sp>
    <xdr:clientData/>
  </xdr:twoCellAnchor>
  <xdr:twoCellAnchor>
    <xdr:from>
      <xdr:col>5</xdr:col>
      <xdr:colOff>876300</xdr:colOff>
      <xdr:row>6</xdr:row>
      <xdr:rowOff>142875</xdr:rowOff>
    </xdr:from>
    <xdr:to>
      <xdr:col>7</xdr:col>
      <xdr:colOff>1266825</xdr:colOff>
      <xdr:row>11</xdr:row>
      <xdr:rowOff>161925</xdr:rowOff>
    </xdr:to>
    <xdr:sp>
      <xdr:nvSpPr>
        <xdr:cNvPr id="2" name="四角形吹き出し 2"/>
        <xdr:cNvSpPr>
          <a:spLocks/>
        </xdr:cNvSpPr>
      </xdr:nvSpPr>
      <xdr:spPr>
        <a:xfrm>
          <a:off x="6143625" y="3038475"/>
          <a:ext cx="2771775" cy="971550"/>
        </a:xfrm>
        <a:prstGeom prst="wedgeRectCallout">
          <a:avLst>
            <a:gd name="adj1" fmla="val -49800"/>
            <a:gd name="adj2" fmla="val -294236"/>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支出先が異なる場合には同出張であっても、複数行で記載してください。</a:t>
          </a:r>
          <a:r>
            <a:rPr lang="en-US" cap="none" sz="12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76200</xdr:rowOff>
    </xdr:from>
    <xdr:to>
      <xdr:col>7</xdr:col>
      <xdr:colOff>0</xdr:colOff>
      <xdr:row>11</xdr:row>
      <xdr:rowOff>28575</xdr:rowOff>
    </xdr:to>
    <xdr:sp>
      <xdr:nvSpPr>
        <xdr:cNvPr id="1" name="四角形吹き出し 1"/>
        <xdr:cNvSpPr>
          <a:spLocks/>
        </xdr:cNvSpPr>
      </xdr:nvSpPr>
      <xdr:spPr>
        <a:xfrm>
          <a:off x="8848725" y="2695575"/>
          <a:ext cx="2152650" cy="904875"/>
        </a:xfrm>
        <a:prstGeom prst="wedgeRectCallout">
          <a:avLst>
            <a:gd name="adj1" fmla="val -76115"/>
            <a:gd name="adj2" fmla="val -214300"/>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給与等に関する消費税相当額は「</a:t>
          </a:r>
          <a:r>
            <a:rPr lang="en-US" cap="none" sz="1200" b="1" i="0" u="none" baseline="0">
              <a:solidFill>
                <a:srgbClr val="FF0000"/>
              </a:solidFill>
            </a:rPr>
            <a:t>Ⅳ</a:t>
          </a:r>
          <a:r>
            <a:rPr lang="en-US" cap="none" sz="1200" b="1" i="0" u="none" baseline="0">
              <a:solidFill>
                <a:srgbClr val="FF0000"/>
              </a:solidFill>
              <a:latin typeface="ＭＳ Ｐゴシック"/>
              <a:ea typeface="ＭＳ Ｐゴシック"/>
              <a:cs typeface="ＭＳ Ｐゴシック"/>
            </a:rPr>
            <a:t>－２その他経費」に計上してください</a:t>
          </a:r>
        </a:p>
      </xdr:txBody>
    </xdr:sp>
    <xdr:clientData/>
  </xdr:twoCellAnchor>
  <xdr:twoCellAnchor>
    <xdr:from>
      <xdr:col>2</xdr:col>
      <xdr:colOff>1362075</xdr:colOff>
      <xdr:row>8</xdr:row>
      <xdr:rowOff>123825</xdr:rowOff>
    </xdr:from>
    <xdr:to>
      <xdr:col>4</xdr:col>
      <xdr:colOff>238125</xdr:colOff>
      <xdr:row>12</xdr:row>
      <xdr:rowOff>180975</xdr:rowOff>
    </xdr:to>
    <xdr:sp>
      <xdr:nvSpPr>
        <xdr:cNvPr id="2" name="四角形吹き出し 2"/>
        <xdr:cNvSpPr>
          <a:spLocks/>
        </xdr:cNvSpPr>
      </xdr:nvSpPr>
      <xdr:spPr>
        <a:xfrm>
          <a:off x="3743325" y="3124200"/>
          <a:ext cx="2171700" cy="819150"/>
        </a:xfrm>
        <a:prstGeom prst="wedgeRectCallout">
          <a:avLst>
            <a:gd name="adj1" fmla="val 47587"/>
            <a:gd name="adj2" fmla="val -189689"/>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派遣料金については、税込で記載してください</a:t>
          </a:r>
        </a:p>
      </xdr:txBody>
    </xdr:sp>
    <xdr:clientData/>
  </xdr:twoCellAnchor>
  <xdr:twoCellAnchor>
    <xdr:from>
      <xdr:col>4</xdr:col>
      <xdr:colOff>361950</xdr:colOff>
      <xdr:row>9</xdr:row>
      <xdr:rowOff>95250</xdr:rowOff>
    </xdr:from>
    <xdr:to>
      <xdr:col>5</xdr:col>
      <xdr:colOff>1771650</xdr:colOff>
      <xdr:row>13</xdr:row>
      <xdr:rowOff>114300</xdr:rowOff>
    </xdr:to>
    <xdr:sp>
      <xdr:nvSpPr>
        <xdr:cNvPr id="3" name="四角形吹き出し 3"/>
        <xdr:cNvSpPr>
          <a:spLocks/>
        </xdr:cNvSpPr>
      </xdr:nvSpPr>
      <xdr:spPr>
        <a:xfrm>
          <a:off x="6038850" y="3286125"/>
          <a:ext cx="2371725" cy="781050"/>
        </a:xfrm>
        <a:prstGeom prst="wedgeRectCallout">
          <a:avLst>
            <a:gd name="adj1" fmla="val -17902"/>
            <a:gd name="adj2" fmla="val -136504"/>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謝金に伴う交通費は、「</a:t>
          </a:r>
          <a:r>
            <a:rPr lang="en-US" cap="none" sz="1200" b="1" i="0" u="none" baseline="0">
              <a:solidFill>
                <a:srgbClr val="FF0000"/>
              </a:solidFill>
            </a:rPr>
            <a:t>Ⅱ</a:t>
          </a:r>
          <a:r>
            <a:rPr lang="en-US" cap="none" sz="1200" b="1" i="0" u="none" baseline="0">
              <a:solidFill>
                <a:srgbClr val="FF0000"/>
              </a:solidFill>
              <a:latin typeface="ＭＳ Ｐゴシック"/>
              <a:ea typeface="ＭＳ Ｐゴシック"/>
              <a:cs typeface="ＭＳ Ｐゴシック"/>
            </a:rPr>
            <a:t>旅費」に計上してください</a:t>
          </a:r>
        </a:p>
      </xdr:txBody>
    </xdr:sp>
    <xdr:clientData/>
  </xdr:twoCellAnchor>
  <xdr:twoCellAnchor>
    <xdr:from>
      <xdr:col>0</xdr:col>
      <xdr:colOff>152400</xdr:colOff>
      <xdr:row>8</xdr:row>
      <xdr:rowOff>171450</xdr:rowOff>
    </xdr:from>
    <xdr:to>
      <xdr:col>2</xdr:col>
      <xdr:colOff>609600</xdr:colOff>
      <xdr:row>12</xdr:row>
      <xdr:rowOff>180975</xdr:rowOff>
    </xdr:to>
    <xdr:sp>
      <xdr:nvSpPr>
        <xdr:cNvPr id="4" name="四角形吹き出し 4"/>
        <xdr:cNvSpPr>
          <a:spLocks/>
        </xdr:cNvSpPr>
      </xdr:nvSpPr>
      <xdr:spPr>
        <a:xfrm>
          <a:off x="152400" y="3171825"/>
          <a:ext cx="2838450" cy="771525"/>
        </a:xfrm>
        <a:prstGeom prst="wedgeRectCallout">
          <a:avLst>
            <a:gd name="adj1" fmla="val -20990"/>
            <a:gd name="adj2" fmla="val -102842"/>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人件費・謝金の対象者、支払の種類（給与等、派遣料金、謝金）、対象期間、支払相手先を記載してください</a:t>
          </a:r>
          <a:r>
            <a:rPr lang="en-US" cap="none" sz="1200" b="1"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800100</xdr:colOff>
      <xdr:row>9</xdr:row>
      <xdr:rowOff>19050</xdr:rowOff>
    </xdr:to>
    <xdr:sp>
      <xdr:nvSpPr>
        <xdr:cNvPr id="1" name="四角形吹き出し 1"/>
        <xdr:cNvSpPr>
          <a:spLocks/>
        </xdr:cNvSpPr>
      </xdr:nvSpPr>
      <xdr:spPr>
        <a:xfrm>
          <a:off x="428625" y="1828800"/>
          <a:ext cx="3714750" cy="590550"/>
        </a:xfrm>
        <a:prstGeom prst="wedgeRectCallout">
          <a:avLst>
            <a:gd name="adj1" fmla="val -28625"/>
            <a:gd name="adj2" fmla="val -126379"/>
          </a:avLst>
        </a:prstGeom>
        <a:solidFill>
          <a:srgbClr val="FFFFFF"/>
        </a:solidFill>
        <a:ln w="2540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消費税相当額については、摘要、支出金額、内訳、発生理由のみ記載してください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C43"/>
  <sheetViews>
    <sheetView tabSelected="1" workbookViewId="0" topLeftCell="A1">
      <selection activeCell="G5" sqref="G5:H9"/>
    </sheetView>
  </sheetViews>
  <sheetFormatPr defaultColWidth="9.00390625" defaultRowHeight="13.5"/>
  <cols>
    <col min="1" max="1" width="3.375" style="106" customWidth="1"/>
    <col min="2" max="2" width="7.625" style="106" customWidth="1"/>
    <col min="3" max="3" width="16.625" style="106" customWidth="1"/>
    <col min="4" max="5" width="6.625" style="106" customWidth="1"/>
    <col min="6" max="19" width="5.625" style="106" customWidth="1"/>
    <col min="20" max="16384" width="9.00390625" style="106" customWidth="1"/>
  </cols>
  <sheetData>
    <row r="1" spans="2:19" ht="21">
      <c r="B1" s="307" t="s">
        <v>184</v>
      </c>
      <c r="C1" s="307"/>
      <c r="D1" s="307"/>
      <c r="E1" s="307"/>
      <c r="F1" s="307"/>
      <c r="G1" s="307"/>
      <c r="H1" s="307"/>
      <c r="I1" s="307"/>
      <c r="J1" s="307"/>
      <c r="K1" s="307"/>
      <c r="L1" s="307"/>
      <c r="M1" s="307"/>
      <c r="N1" s="307"/>
      <c r="O1" s="307"/>
      <c r="P1" s="307"/>
      <c r="Q1" s="307"/>
      <c r="R1" s="307"/>
      <c r="S1" s="307"/>
    </row>
    <row r="2" spans="2:12" ht="14.25" thickBot="1">
      <c r="B2" s="107" t="s">
        <v>131</v>
      </c>
      <c r="L2" s="108"/>
    </row>
    <row r="3" spans="2:19" ht="25.5" customHeight="1">
      <c r="B3" s="109"/>
      <c r="C3" s="110"/>
      <c r="D3" s="111" t="s">
        <v>132</v>
      </c>
      <c r="E3" s="170">
        <v>27</v>
      </c>
      <c r="F3" s="112" t="s">
        <v>133</v>
      </c>
      <c r="G3" s="110"/>
      <c r="H3" s="110"/>
      <c r="I3" s="110"/>
      <c r="J3" s="110"/>
      <c r="K3" s="110"/>
      <c r="L3" s="113"/>
      <c r="M3" s="110"/>
      <c r="N3" s="110"/>
      <c r="O3" s="110"/>
      <c r="P3" s="110"/>
      <c r="Q3" s="110"/>
      <c r="R3" s="110"/>
      <c r="S3" s="114"/>
    </row>
    <row r="4" spans="2:19" ht="18.75" customHeight="1">
      <c r="B4" s="115"/>
      <c r="C4" s="116"/>
      <c r="D4" s="116"/>
      <c r="E4" s="116"/>
      <c r="F4" s="116"/>
      <c r="G4" s="117"/>
      <c r="H4" s="118"/>
      <c r="I4" s="118"/>
      <c r="J4" s="118"/>
      <c r="K4" s="118"/>
      <c r="L4" s="308">
        <v>42460</v>
      </c>
      <c r="M4" s="308"/>
      <c r="N4" s="308"/>
      <c r="O4" s="308"/>
      <c r="P4" s="308"/>
      <c r="Q4" s="308"/>
      <c r="R4" s="308"/>
      <c r="S4" s="162"/>
    </row>
    <row r="5" spans="2:22" ht="27" customHeight="1">
      <c r="B5" s="309" t="s">
        <v>172</v>
      </c>
      <c r="C5" s="310"/>
      <c r="D5" s="310"/>
      <c r="E5" s="310"/>
      <c r="F5" s="311"/>
      <c r="G5" s="294" t="s">
        <v>233</v>
      </c>
      <c r="H5" s="295"/>
      <c r="I5" s="153" t="s">
        <v>134</v>
      </c>
      <c r="J5" s="154"/>
      <c r="K5" s="155"/>
      <c r="L5" s="312" t="s">
        <v>178</v>
      </c>
      <c r="M5" s="313"/>
      <c r="N5" s="313"/>
      <c r="O5" s="313"/>
      <c r="P5" s="313"/>
      <c r="Q5" s="313"/>
      <c r="R5" s="314"/>
      <c r="S5" s="151"/>
      <c r="U5" s="171"/>
      <c r="V5" s="165" t="s">
        <v>160</v>
      </c>
    </row>
    <row r="6" spans="2:19" ht="27" customHeight="1">
      <c r="B6" s="318" t="s">
        <v>173</v>
      </c>
      <c r="C6" s="319"/>
      <c r="D6" s="319"/>
      <c r="E6" s="319"/>
      <c r="F6" s="320"/>
      <c r="G6" s="296"/>
      <c r="H6" s="233"/>
      <c r="I6" s="156" t="s">
        <v>135</v>
      </c>
      <c r="J6" s="157"/>
      <c r="K6" s="158"/>
      <c r="L6" s="315"/>
      <c r="M6" s="316"/>
      <c r="N6" s="316"/>
      <c r="O6" s="316"/>
      <c r="P6" s="316"/>
      <c r="Q6" s="316"/>
      <c r="R6" s="317"/>
      <c r="S6" s="151"/>
    </row>
    <row r="7" spans="2:19" ht="27" customHeight="1">
      <c r="B7" s="321"/>
      <c r="C7" s="322"/>
      <c r="D7" s="322"/>
      <c r="E7" s="322"/>
      <c r="F7" s="323"/>
      <c r="G7" s="296"/>
      <c r="H7" s="233"/>
      <c r="I7" s="159" t="s">
        <v>136</v>
      </c>
      <c r="J7" s="160"/>
      <c r="K7" s="161"/>
      <c r="L7" s="299" t="s">
        <v>185</v>
      </c>
      <c r="M7" s="300"/>
      <c r="N7" s="300"/>
      <c r="O7" s="300"/>
      <c r="P7" s="300"/>
      <c r="Q7" s="300"/>
      <c r="R7" s="301"/>
      <c r="S7" s="151"/>
    </row>
    <row r="8" spans="2:19" ht="27" customHeight="1">
      <c r="B8" s="119"/>
      <c r="C8" s="120"/>
      <c r="D8" s="120"/>
      <c r="E8" s="120"/>
      <c r="F8" s="121"/>
      <c r="G8" s="296"/>
      <c r="H8" s="233"/>
      <c r="I8" s="159" t="s">
        <v>137</v>
      </c>
      <c r="J8" s="160"/>
      <c r="K8" s="161"/>
      <c r="L8" s="299" t="s">
        <v>186</v>
      </c>
      <c r="M8" s="300"/>
      <c r="N8" s="300"/>
      <c r="O8" s="300"/>
      <c r="P8" s="300"/>
      <c r="Q8" s="300"/>
      <c r="R8" s="301"/>
      <c r="S8" s="151"/>
    </row>
    <row r="9" spans="2:19" ht="27" customHeight="1">
      <c r="B9" s="122"/>
      <c r="C9" s="123"/>
      <c r="D9" s="123"/>
      <c r="E9" s="123"/>
      <c r="F9" s="124"/>
      <c r="G9" s="297"/>
      <c r="H9" s="298"/>
      <c r="I9" s="159" t="s">
        <v>138</v>
      </c>
      <c r="J9" s="160"/>
      <c r="K9" s="161"/>
      <c r="L9" s="299" t="s">
        <v>179</v>
      </c>
      <c r="M9" s="300"/>
      <c r="N9" s="300"/>
      <c r="O9" s="300"/>
      <c r="P9" s="324"/>
      <c r="Q9" s="329" t="s">
        <v>171</v>
      </c>
      <c r="R9" s="330"/>
      <c r="S9" s="151"/>
    </row>
    <row r="10" spans="2:19" ht="27" customHeight="1">
      <c r="B10" s="122"/>
      <c r="C10" s="123"/>
      <c r="D10" s="123"/>
      <c r="E10" s="123"/>
      <c r="F10" s="124"/>
      <c r="G10" s="294" t="s">
        <v>139</v>
      </c>
      <c r="H10" s="295"/>
      <c r="I10" s="159" t="s">
        <v>140</v>
      </c>
      <c r="J10" s="160"/>
      <c r="K10" s="161"/>
      <c r="L10" s="299" t="s">
        <v>187</v>
      </c>
      <c r="M10" s="300"/>
      <c r="N10" s="300"/>
      <c r="O10" s="300"/>
      <c r="P10" s="300"/>
      <c r="Q10" s="300"/>
      <c r="R10" s="301"/>
      <c r="S10" s="151"/>
    </row>
    <row r="11" spans="2:19" ht="27" customHeight="1">
      <c r="B11" s="302" t="s">
        <v>141</v>
      </c>
      <c r="C11" s="303"/>
      <c r="D11" s="303"/>
      <c r="E11" s="303"/>
      <c r="F11" s="304"/>
      <c r="G11" s="296"/>
      <c r="H11" s="233"/>
      <c r="I11" s="159" t="s">
        <v>142</v>
      </c>
      <c r="J11" s="160"/>
      <c r="K11" s="161"/>
      <c r="L11" s="299" t="s">
        <v>188</v>
      </c>
      <c r="M11" s="300"/>
      <c r="N11" s="300"/>
      <c r="O11" s="300"/>
      <c r="P11" s="300"/>
      <c r="Q11" s="300"/>
      <c r="R11" s="301"/>
      <c r="S11" s="151"/>
    </row>
    <row r="12" spans="2:19" ht="27" customHeight="1">
      <c r="B12" s="302"/>
      <c r="C12" s="303"/>
      <c r="D12" s="303"/>
      <c r="E12" s="303"/>
      <c r="F12" s="304"/>
      <c r="G12" s="297"/>
      <c r="H12" s="298"/>
      <c r="I12" s="159" t="s">
        <v>138</v>
      </c>
      <c r="J12" s="160"/>
      <c r="K12" s="161"/>
      <c r="L12" s="299" t="s">
        <v>180</v>
      </c>
      <c r="M12" s="300"/>
      <c r="N12" s="300"/>
      <c r="O12" s="300"/>
      <c r="P12" s="300"/>
      <c r="Q12" s="300"/>
      <c r="R12" s="301"/>
      <c r="S12" s="151"/>
    </row>
    <row r="13" spans="2:19" ht="12.75" customHeight="1">
      <c r="B13" s="125"/>
      <c r="C13" s="126"/>
      <c r="D13" s="126"/>
      <c r="E13" s="126"/>
      <c r="F13" s="126"/>
      <c r="G13" s="163"/>
      <c r="H13" s="163"/>
      <c r="I13" s="163"/>
      <c r="J13" s="163"/>
      <c r="K13" s="163"/>
      <c r="L13" s="163"/>
      <c r="M13" s="126"/>
      <c r="N13" s="126"/>
      <c r="O13" s="126"/>
      <c r="P13" s="126"/>
      <c r="Q13" s="126"/>
      <c r="R13" s="126"/>
      <c r="S13" s="152"/>
    </row>
    <row r="14" spans="2:19" ht="27" customHeight="1">
      <c r="B14" s="125"/>
      <c r="C14" s="126"/>
      <c r="D14" s="126"/>
      <c r="E14" s="126"/>
      <c r="F14" s="126"/>
      <c r="G14" s="148" t="s">
        <v>170</v>
      </c>
      <c r="H14" s="149"/>
      <c r="I14" s="149"/>
      <c r="J14" s="149"/>
      <c r="K14" s="299" t="s">
        <v>181</v>
      </c>
      <c r="L14" s="339"/>
      <c r="M14" s="339"/>
      <c r="N14" s="339"/>
      <c r="O14" s="339"/>
      <c r="P14" s="339"/>
      <c r="Q14" s="339"/>
      <c r="R14" s="340"/>
      <c r="S14" s="151"/>
    </row>
    <row r="15" spans="2:19" ht="27" customHeight="1">
      <c r="B15" s="127"/>
      <c r="C15" s="128"/>
      <c r="D15" s="128"/>
      <c r="E15" s="128"/>
      <c r="F15" s="128"/>
      <c r="G15" s="148" t="s">
        <v>143</v>
      </c>
      <c r="H15" s="149"/>
      <c r="I15" s="149"/>
      <c r="J15" s="149"/>
      <c r="K15" s="341" t="s">
        <v>182</v>
      </c>
      <c r="L15" s="342"/>
      <c r="M15" s="342"/>
      <c r="N15" s="342"/>
      <c r="O15" s="342"/>
      <c r="P15" s="342"/>
      <c r="Q15" s="342"/>
      <c r="R15" s="342"/>
      <c r="S15" s="151"/>
    </row>
    <row r="16" spans="2:19" ht="27" customHeight="1">
      <c r="B16" s="127"/>
      <c r="C16" s="128"/>
      <c r="D16" s="128"/>
      <c r="E16" s="128"/>
      <c r="F16" s="128"/>
      <c r="G16" s="294" t="s">
        <v>144</v>
      </c>
      <c r="H16" s="295"/>
      <c r="I16" s="333" t="s">
        <v>183</v>
      </c>
      <c r="J16" s="334"/>
      <c r="K16" s="334"/>
      <c r="L16" s="334"/>
      <c r="M16" s="334"/>
      <c r="N16" s="334"/>
      <c r="O16" s="334"/>
      <c r="P16" s="334"/>
      <c r="Q16" s="334"/>
      <c r="R16" s="334"/>
      <c r="S16" s="151"/>
    </row>
    <row r="17" spans="2:19" ht="27" customHeight="1">
      <c r="B17" s="127"/>
      <c r="C17" s="128"/>
      <c r="D17" s="128"/>
      <c r="E17" s="128"/>
      <c r="F17" s="128"/>
      <c r="G17" s="296"/>
      <c r="H17" s="233"/>
      <c r="I17" s="335"/>
      <c r="J17" s="336"/>
      <c r="K17" s="336"/>
      <c r="L17" s="336"/>
      <c r="M17" s="336"/>
      <c r="N17" s="336"/>
      <c r="O17" s="336"/>
      <c r="P17" s="336"/>
      <c r="Q17" s="336"/>
      <c r="R17" s="336"/>
      <c r="S17" s="151"/>
    </row>
    <row r="18" spans="2:19" s="117" customFormat="1" ht="27" customHeight="1">
      <c r="B18" s="127"/>
      <c r="C18" s="128"/>
      <c r="D18" s="128"/>
      <c r="E18" s="128"/>
      <c r="F18" s="128"/>
      <c r="G18" s="297"/>
      <c r="H18" s="298"/>
      <c r="I18" s="337"/>
      <c r="J18" s="338"/>
      <c r="K18" s="338"/>
      <c r="L18" s="338"/>
      <c r="M18" s="338"/>
      <c r="N18" s="338"/>
      <c r="O18" s="338"/>
      <c r="P18" s="338"/>
      <c r="Q18" s="338"/>
      <c r="R18" s="338"/>
      <c r="S18" s="151"/>
    </row>
    <row r="19" spans="2:19" s="129" customFormat="1" ht="24" customHeight="1">
      <c r="B19" s="275" t="s">
        <v>145</v>
      </c>
      <c r="C19" s="276"/>
      <c r="D19" s="276"/>
      <c r="E19" s="276"/>
      <c r="F19" s="276"/>
      <c r="G19" s="276"/>
      <c r="H19" s="276"/>
      <c r="I19" s="276"/>
      <c r="J19" s="276"/>
      <c r="K19" s="276"/>
      <c r="L19" s="276"/>
      <c r="M19" s="276"/>
      <c r="N19" s="276"/>
      <c r="O19" s="276"/>
      <c r="P19" s="276"/>
      <c r="Q19" s="276"/>
      <c r="R19" s="276"/>
      <c r="S19" s="277"/>
    </row>
    <row r="20" spans="2:19" s="130" customFormat="1" ht="24" customHeight="1" thickBot="1">
      <c r="B20" s="278" t="s">
        <v>146</v>
      </c>
      <c r="C20" s="279"/>
      <c r="D20" s="279"/>
      <c r="E20" s="279"/>
      <c r="F20" s="279"/>
      <c r="G20" s="279"/>
      <c r="H20" s="279"/>
      <c r="I20" s="279"/>
      <c r="J20" s="279"/>
      <c r="K20" s="279"/>
      <c r="L20" s="279"/>
      <c r="M20" s="279"/>
      <c r="N20" s="279"/>
      <c r="O20" s="279"/>
      <c r="P20" s="279"/>
      <c r="Q20" s="279"/>
      <c r="R20" s="279"/>
      <c r="S20" s="280"/>
    </row>
    <row r="21" spans="2:19" ht="21" customHeight="1" thickBot="1" thickTop="1">
      <c r="B21" s="281" t="s">
        <v>147</v>
      </c>
      <c r="C21" s="282"/>
      <c r="D21" s="282"/>
      <c r="E21" s="282"/>
      <c r="F21" s="282"/>
      <c r="G21" s="282"/>
      <c r="H21" s="282"/>
      <c r="I21" s="282"/>
      <c r="J21" s="282"/>
      <c r="K21" s="282"/>
      <c r="L21" s="282"/>
      <c r="M21" s="282"/>
      <c r="N21" s="282"/>
      <c r="O21" s="282"/>
      <c r="P21" s="282"/>
      <c r="Q21" s="164"/>
      <c r="R21" s="331" t="s">
        <v>148</v>
      </c>
      <c r="S21" s="332"/>
    </row>
    <row r="22" spans="2:19" ht="27" customHeight="1">
      <c r="B22" s="283"/>
      <c r="C22" s="284"/>
      <c r="D22" s="287" t="s">
        <v>149</v>
      </c>
      <c r="E22" s="231"/>
      <c r="F22" s="287" t="s">
        <v>150</v>
      </c>
      <c r="G22" s="289"/>
      <c r="H22" s="289"/>
      <c r="I22" s="289"/>
      <c r="J22" s="289"/>
      <c r="K22" s="289"/>
      <c r="L22" s="289"/>
      <c r="M22" s="289"/>
      <c r="N22" s="289"/>
      <c r="O22" s="289"/>
      <c r="P22" s="305" t="s">
        <v>151</v>
      </c>
      <c r="Q22" s="306"/>
      <c r="R22" s="287" t="s">
        <v>152</v>
      </c>
      <c r="S22" s="290"/>
    </row>
    <row r="23" spans="2:19" ht="27" customHeight="1" thickBot="1">
      <c r="B23" s="285"/>
      <c r="C23" s="286"/>
      <c r="D23" s="288"/>
      <c r="E23" s="235"/>
      <c r="F23" s="292" t="s">
        <v>153</v>
      </c>
      <c r="G23" s="293"/>
      <c r="H23" s="292" t="s">
        <v>154</v>
      </c>
      <c r="I23" s="293"/>
      <c r="J23" s="292" t="s">
        <v>155</v>
      </c>
      <c r="K23" s="293"/>
      <c r="L23" s="292" t="s">
        <v>156</v>
      </c>
      <c r="M23" s="293"/>
      <c r="N23" s="292" t="s">
        <v>157</v>
      </c>
      <c r="O23" s="293"/>
      <c r="P23" s="343">
        <f>'集計表'!C25/100</f>
        <v>0.1</v>
      </c>
      <c r="Q23" s="344"/>
      <c r="R23" s="288"/>
      <c r="S23" s="291"/>
    </row>
    <row r="24" spans="2:22" ht="42" customHeight="1">
      <c r="B24" s="271" t="s">
        <v>158</v>
      </c>
      <c r="C24" s="131" t="s">
        <v>159</v>
      </c>
      <c r="D24" s="255">
        <f aca="true" t="shared" si="0" ref="D24:D29">N24+P24+R24</f>
        <v>6710000</v>
      </c>
      <c r="E24" s="268"/>
      <c r="F24" s="253">
        <f>'集計表'!E13</f>
        <v>2500000</v>
      </c>
      <c r="G24" s="254"/>
      <c r="H24" s="253">
        <f>'集計表'!E15</f>
        <v>100000</v>
      </c>
      <c r="I24" s="254"/>
      <c r="J24" s="253">
        <f>'集計表'!E16</f>
        <v>3200000</v>
      </c>
      <c r="K24" s="254"/>
      <c r="L24" s="266">
        <f>'集計表'!E17</f>
        <v>300000</v>
      </c>
      <c r="M24" s="274"/>
      <c r="N24" s="345">
        <f>SUM(F24:M24)</f>
        <v>6100000</v>
      </c>
      <c r="O24" s="346"/>
      <c r="P24" s="266">
        <f>'集計表'!E25</f>
        <v>610000</v>
      </c>
      <c r="Q24" s="269"/>
      <c r="R24" s="266">
        <f>'集計表'!E20</f>
        <v>0</v>
      </c>
      <c r="S24" s="267"/>
      <c r="U24" s="132"/>
      <c r="V24" s="117" t="s">
        <v>160</v>
      </c>
    </row>
    <row r="25" spans="2:22" ht="42" customHeight="1">
      <c r="B25" s="272"/>
      <c r="C25" s="133" t="s">
        <v>161</v>
      </c>
      <c r="D25" s="255">
        <f t="shared" si="0"/>
        <v>5683260</v>
      </c>
      <c r="E25" s="268"/>
      <c r="F25" s="253">
        <f>'集計表'!G13</f>
        <v>1363000</v>
      </c>
      <c r="G25" s="254"/>
      <c r="H25" s="253">
        <f>'集計表'!G15</f>
        <v>73600</v>
      </c>
      <c r="I25" s="254"/>
      <c r="J25" s="253">
        <f>'集計表'!G16</f>
        <v>3530000</v>
      </c>
      <c r="K25" s="254"/>
      <c r="L25" s="253">
        <f>'集計表'!G17</f>
        <v>200000</v>
      </c>
      <c r="M25" s="254"/>
      <c r="N25" s="255">
        <f>SUM(F25:M25)</f>
        <v>5166600</v>
      </c>
      <c r="O25" s="268"/>
      <c r="P25" s="253">
        <f>'集計表'!G25</f>
        <v>516660</v>
      </c>
      <c r="Q25" s="270"/>
      <c r="R25" s="253">
        <f>'集計表'!G20</f>
        <v>0</v>
      </c>
      <c r="S25" s="263"/>
      <c r="U25" s="134"/>
      <c r="V25" s="135" t="s">
        <v>162</v>
      </c>
    </row>
    <row r="26" spans="2:22" ht="42" customHeight="1">
      <c r="B26" s="272"/>
      <c r="C26" s="147" t="s">
        <v>169</v>
      </c>
      <c r="D26" s="255">
        <f t="shared" si="0"/>
        <v>0</v>
      </c>
      <c r="E26" s="268"/>
      <c r="F26" s="253">
        <f>'集計表'!I13</f>
        <v>0</v>
      </c>
      <c r="G26" s="254"/>
      <c r="H26" s="253">
        <f>'集計表'!I15</f>
        <v>0</v>
      </c>
      <c r="I26" s="254"/>
      <c r="J26" s="253">
        <f>'集計表'!I16</f>
        <v>0</v>
      </c>
      <c r="K26" s="254"/>
      <c r="L26" s="253">
        <f>'集計表'!I17</f>
        <v>0</v>
      </c>
      <c r="M26" s="254"/>
      <c r="N26" s="255">
        <f>SUM(F26:M26)</f>
        <v>0</v>
      </c>
      <c r="O26" s="268"/>
      <c r="P26" s="253">
        <f>'集計表'!I25</f>
        <v>0</v>
      </c>
      <c r="Q26" s="270"/>
      <c r="R26" s="253">
        <f>'集計表'!I20</f>
        <v>0</v>
      </c>
      <c r="S26" s="263"/>
      <c r="U26" s="136"/>
      <c r="V26" s="106" t="s">
        <v>163</v>
      </c>
    </row>
    <row r="27" spans="2:19" ht="42" customHeight="1">
      <c r="B27" s="272"/>
      <c r="C27" s="133" t="s">
        <v>168</v>
      </c>
      <c r="D27" s="264">
        <f t="shared" si="0"/>
        <v>6710000</v>
      </c>
      <c r="E27" s="265"/>
      <c r="F27" s="226"/>
      <c r="G27" s="227"/>
      <c r="H27" s="226"/>
      <c r="I27" s="227"/>
      <c r="J27" s="226"/>
      <c r="K27" s="227"/>
      <c r="L27" s="327"/>
      <c r="M27" s="328"/>
      <c r="N27" s="255">
        <f>N24</f>
        <v>6100000</v>
      </c>
      <c r="O27" s="268"/>
      <c r="P27" s="255">
        <f>P24</f>
        <v>610000</v>
      </c>
      <c r="Q27" s="270"/>
      <c r="R27" s="255">
        <f>R24</f>
        <v>0</v>
      </c>
      <c r="S27" s="256"/>
    </row>
    <row r="28" spans="2:19" ht="42" customHeight="1" thickBot="1">
      <c r="B28" s="272"/>
      <c r="C28" s="137" t="s">
        <v>164</v>
      </c>
      <c r="D28" s="257">
        <f t="shared" si="0"/>
        <v>880000</v>
      </c>
      <c r="E28" s="258"/>
      <c r="F28" s="259"/>
      <c r="G28" s="260"/>
      <c r="H28" s="259"/>
      <c r="I28" s="260"/>
      <c r="J28" s="259"/>
      <c r="K28" s="260"/>
      <c r="L28" s="261"/>
      <c r="M28" s="262"/>
      <c r="N28" s="245">
        <v>800000</v>
      </c>
      <c r="O28" s="246"/>
      <c r="P28" s="245">
        <v>80000</v>
      </c>
      <c r="Q28" s="325"/>
      <c r="R28" s="247">
        <v>0</v>
      </c>
      <c r="S28" s="248"/>
    </row>
    <row r="29" spans="2:19" ht="42" customHeight="1" thickBot="1">
      <c r="B29" s="273"/>
      <c r="C29" s="138" t="s">
        <v>175</v>
      </c>
      <c r="D29" s="218">
        <f t="shared" si="0"/>
        <v>146740</v>
      </c>
      <c r="E29" s="250"/>
      <c r="F29" s="251"/>
      <c r="G29" s="252"/>
      <c r="H29" s="224"/>
      <c r="I29" s="225"/>
      <c r="J29" s="224"/>
      <c r="K29" s="225"/>
      <c r="L29" s="224"/>
      <c r="M29" s="225"/>
      <c r="N29" s="228">
        <f>IF(N27-(N25-N26)-N28&lt;=0,0,N27-(N25-N26)-N28)</f>
        <v>133400</v>
      </c>
      <c r="O29" s="229"/>
      <c r="P29" s="228">
        <f>IF(P27-(P25-P26)-P28&lt;=0,0,P27-(P25-P26)-P28)</f>
        <v>13340</v>
      </c>
      <c r="Q29" s="326"/>
      <c r="R29" s="218">
        <f>IF(R27-(R25-R26)-R28&lt;=0,0,R27-(R25-R26)-R28)</f>
        <v>0</v>
      </c>
      <c r="S29" s="219"/>
    </row>
    <row r="30" spans="2:19" s="130" customFormat="1" ht="12" customHeight="1" thickBot="1">
      <c r="B30" s="139"/>
      <c r="C30" s="128"/>
      <c r="D30" s="140"/>
      <c r="E30" s="140"/>
      <c r="F30" s="140"/>
      <c r="G30" s="140"/>
      <c r="H30" s="140"/>
      <c r="I30" s="140"/>
      <c r="J30" s="140"/>
      <c r="K30" s="140"/>
      <c r="L30" s="140"/>
      <c r="M30" s="140"/>
      <c r="N30" s="140"/>
      <c r="O30" s="140"/>
      <c r="P30" s="140"/>
      <c r="Q30" s="140"/>
      <c r="R30" s="140"/>
      <c r="S30" s="141"/>
    </row>
    <row r="31" spans="1:29" s="143" customFormat="1" ht="42" customHeight="1" thickBot="1">
      <c r="A31" s="142"/>
      <c r="B31" s="220" t="s">
        <v>176</v>
      </c>
      <c r="C31" s="221"/>
      <c r="D31" s="222">
        <f>D25-D26</f>
        <v>5683260</v>
      </c>
      <c r="E31" s="223"/>
      <c r="F31" s="222">
        <f>F25-F26</f>
        <v>1363000</v>
      </c>
      <c r="G31" s="223"/>
      <c r="H31" s="222">
        <f>H25-H26</f>
        <v>73600</v>
      </c>
      <c r="I31" s="223"/>
      <c r="J31" s="222">
        <f>J25-J26</f>
        <v>3530000</v>
      </c>
      <c r="K31" s="223"/>
      <c r="L31" s="222">
        <f>L25-L26</f>
        <v>200000</v>
      </c>
      <c r="M31" s="223"/>
      <c r="N31" s="222">
        <f>N25-N26</f>
        <v>5166600</v>
      </c>
      <c r="O31" s="223"/>
      <c r="P31" s="222">
        <f>P25-P26</f>
        <v>516660</v>
      </c>
      <c r="Q31" s="223"/>
      <c r="R31" s="222">
        <f>R25-R26</f>
        <v>0</v>
      </c>
      <c r="S31" s="249"/>
      <c r="T31" s="106"/>
      <c r="U31" s="106"/>
      <c r="V31" s="106"/>
      <c r="W31" s="106"/>
      <c r="X31" s="106"/>
      <c r="Y31" s="106"/>
      <c r="Z31" s="106"/>
      <c r="AA31" s="106"/>
      <c r="AB31" s="106"/>
      <c r="AC31" s="106"/>
    </row>
    <row r="32" spans="2:29" s="129" customFormat="1" ht="12" customHeight="1" thickBot="1">
      <c r="B32" s="139"/>
      <c r="C32" s="128"/>
      <c r="D32" s="144"/>
      <c r="E32" s="144"/>
      <c r="F32" s="144"/>
      <c r="G32" s="144"/>
      <c r="H32" s="144"/>
      <c r="I32" s="144"/>
      <c r="J32" s="144"/>
      <c r="K32" s="144"/>
      <c r="L32" s="144"/>
      <c r="M32" s="144"/>
      <c r="N32" s="144"/>
      <c r="O32" s="144"/>
      <c r="P32" s="144"/>
      <c r="Q32" s="144"/>
      <c r="R32" s="144"/>
      <c r="S32" s="145"/>
      <c r="T32" s="106"/>
      <c r="U32" s="106"/>
      <c r="V32" s="106"/>
      <c r="W32" s="106"/>
      <c r="X32" s="106"/>
      <c r="Y32" s="106"/>
      <c r="Z32" s="106"/>
      <c r="AA32" s="106"/>
      <c r="AB32" s="106"/>
      <c r="AC32" s="106"/>
    </row>
    <row r="33" spans="2:19" ht="24" customHeight="1">
      <c r="B33" s="230" t="s">
        <v>165</v>
      </c>
      <c r="C33" s="231"/>
      <c r="D33" s="236" t="s">
        <v>177</v>
      </c>
      <c r="E33" s="237"/>
      <c r="F33" s="237"/>
      <c r="G33" s="237"/>
      <c r="H33" s="237"/>
      <c r="I33" s="237"/>
      <c r="J33" s="237"/>
      <c r="K33" s="237"/>
      <c r="L33" s="237"/>
      <c r="M33" s="237"/>
      <c r="N33" s="237"/>
      <c r="O33" s="237"/>
      <c r="P33" s="237"/>
      <c r="Q33" s="237"/>
      <c r="R33" s="237"/>
      <c r="S33" s="238"/>
    </row>
    <row r="34" spans="2:19" ht="24" customHeight="1">
      <c r="B34" s="232"/>
      <c r="C34" s="233"/>
      <c r="D34" s="239"/>
      <c r="E34" s="240"/>
      <c r="F34" s="240"/>
      <c r="G34" s="240"/>
      <c r="H34" s="240"/>
      <c r="I34" s="240"/>
      <c r="J34" s="240"/>
      <c r="K34" s="240"/>
      <c r="L34" s="240"/>
      <c r="M34" s="240"/>
      <c r="N34" s="240"/>
      <c r="O34" s="240"/>
      <c r="P34" s="240"/>
      <c r="Q34" s="240"/>
      <c r="R34" s="240"/>
      <c r="S34" s="241"/>
    </row>
    <row r="35" spans="2:19" ht="24" customHeight="1">
      <c r="B35" s="232"/>
      <c r="C35" s="233"/>
      <c r="D35" s="239"/>
      <c r="E35" s="240"/>
      <c r="F35" s="240"/>
      <c r="G35" s="240"/>
      <c r="H35" s="240"/>
      <c r="I35" s="240"/>
      <c r="J35" s="240"/>
      <c r="K35" s="240"/>
      <c r="L35" s="240"/>
      <c r="M35" s="240"/>
      <c r="N35" s="240"/>
      <c r="O35" s="240"/>
      <c r="P35" s="240"/>
      <c r="Q35" s="240"/>
      <c r="R35" s="240"/>
      <c r="S35" s="241"/>
    </row>
    <row r="36" spans="2:19" ht="24" customHeight="1" thickBot="1">
      <c r="B36" s="234"/>
      <c r="C36" s="235"/>
      <c r="D36" s="242"/>
      <c r="E36" s="243"/>
      <c r="F36" s="243"/>
      <c r="G36" s="243"/>
      <c r="H36" s="243"/>
      <c r="I36" s="243"/>
      <c r="J36" s="243"/>
      <c r="K36" s="243"/>
      <c r="L36" s="243"/>
      <c r="M36" s="243"/>
      <c r="N36" s="243"/>
      <c r="O36" s="243"/>
      <c r="P36" s="243"/>
      <c r="Q36" s="243"/>
      <c r="R36" s="243"/>
      <c r="S36" s="244"/>
    </row>
    <row r="37" spans="2:19" s="130" customFormat="1" ht="7.5" customHeight="1">
      <c r="B37" s="216"/>
      <c r="C37" s="216"/>
      <c r="D37" s="216"/>
      <c r="E37" s="216"/>
      <c r="F37" s="216"/>
      <c r="G37" s="216"/>
      <c r="H37" s="216"/>
      <c r="I37" s="216"/>
      <c r="J37" s="216"/>
      <c r="K37" s="216"/>
      <c r="L37" s="216"/>
      <c r="M37" s="216"/>
      <c r="N37" s="216"/>
      <c r="O37" s="216"/>
      <c r="P37" s="216"/>
      <c r="Q37" s="216"/>
      <c r="R37" s="216"/>
      <c r="S37" s="216"/>
    </row>
    <row r="38" spans="1:19" ht="30" customHeight="1">
      <c r="A38" s="130"/>
      <c r="B38" s="217" t="s">
        <v>166</v>
      </c>
      <c r="C38" s="217"/>
      <c r="D38" s="217"/>
      <c r="E38" s="217"/>
      <c r="F38" s="217"/>
      <c r="G38" s="217"/>
      <c r="H38" s="217"/>
      <c r="I38" s="217"/>
      <c r="J38" s="217"/>
      <c r="K38" s="217"/>
      <c r="L38" s="217"/>
      <c r="M38" s="217"/>
      <c r="N38" s="217"/>
      <c r="O38" s="217"/>
      <c r="P38" s="217"/>
      <c r="Q38" s="217"/>
      <c r="R38" s="217"/>
      <c r="S38" s="217"/>
    </row>
    <row r="39" spans="1:19" ht="30" customHeight="1">
      <c r="A39" s="130"/>
      <c r="B39" s="217" t="s">
        <v>167</v>
      </c>
      <c r="C39" s="217"/>
      <c r="D39" s="217"/>
      <c r="E39" s="217"/>
      <c r="F39" s="217"/>
      <c r="G39" s="217"/>
      <c r="H39" s="217"/>
      <c r="I39" s="217"/>
      <c r="J39" s="217"/>
      <c r="K39" s="217"/>
      <c r="L39" s="217"/>
      <c r="M39" s="217"/>
      <c r="N39" s="217"/>
      <c r="O39" s="217"/>
      <c r="P39" s="217"/>
      <c r="Q39" s="217"/>
      <c r="R39" s="217"/>
      <c r="S39" s="217"/>
    </row>
    <row r="40" ht="21.75" customHeight="1">
      <c r="A40" s="130"/>
    </row>
    <row r="41" ht="29.25" customHeight="1">
      <c r="A41" s="130"/>
    </row>
    <row r="42" ht="13.5">
      <c r="A42" s="130"/>
    </row>
    <row r="43" spans="2:3" ht="13.5">
      <c r="B43" s="146"/>
      <c r="C43" s="146"/>
    </row>
  </sheetData>
  <sheetProtection sheet="1" autoFilter="0"/>
  <mergeCells count="98">
    <mergeCell ref="P31:Q31"/>
    <mergeCell ref="Q9:R9"/>
    <mergeCell ref="R21:S21"/>
    <mergeCell ref="I16:R18"/>
    <mergeCell ref="K14:R14"/>
    <mergeCell ref="K15:R15"/>
    <mergeCell ref="N23:O23"/>
    <mergeCell ref="L23:M23"/>
    <mergeCell ref="P23:Q23"/>
    <mergeCell ref="N24:O24"/>
    <mergeCell ref="P28:Q28"/>
    <mergeCell ref="P29:Q29"/>
    <mergeCell ref="P26:Q26"/>
    <mergeCell ref="P27:Q27"/>
    <mergeCell ref="L27:M27"/>
    <mergeCell ref="L26:M26"/>
    <mergeCell ref="N27:O27"/>
    <mergeCell ref="N26:O26"/>
    <mergeCell ref="B1:S1"/>
    <mergeCell ref="L4:R4"/>
    <mergeCell ref="B5:F5"/>
    <mergeCell ref="L5:R6"/>
    <mergeCell ref="B6:F6"/>
    <mergeCell ref="B7:F7"/>
    <mergeCell ref="L7:R7"/>
    <mergeCell ref="L8:R8"/>
    <mergeCell ref="L9:P9"/>
    <mergeCell ref="G5:H9"/>
    <mergeCell ref="F23:G23"/>
    <mergeCell ref="H23:I23"/>
    <mergeCell ref="J23:K23"/>
    <mergeCell ref="G10:H12"/>
    <mergeCell ref="L10:R10"/>
    <mergeCell ref="B11:F12"/>
    <mergeCell ref="L11:R11"/>
    <mergeCell ref="L12:R12"/>
    <mergeCell ref="G16:H18"/>
    <mergeCell ref="P22:Q22"/>
    <mergeCell ref="H27:I27"/>
    <mergeCell ref="F26:G26"/>
    <mergeCell ref="H26:I26"/>
    <mergeCell ref="B19:S19"/>
    <mergeCell ref="B20:S20"/>
    <mergeCell ref="B21:P21"/>
    <mergeCell ref="B22:C23"/>
    <mergeCell ref="D22:E23"/>
    <mergeCell ref="F22:O22"/>
    <mergeCell ref="R22:S23"/>
    <mergeCell ref="R25:S25"/>
    <mergeCell ref="P24:Q24"/>
    <mergeCell ref="P25:Q25"/>
    <mergeCell ref="B24:B29"/>
    <mergeCell ref="D24:E24"/>
    <mergeCell ref="F24:G24"/>
    <mergeCell ref="H24:I24"/>
    <mergeCell ref="J24:K24"/>
    <mergeCell ref="L24:M24"/>
    <mergeCell ref="D26:E26"/>
    <mergeCell ref="R26:S26"/>
    <mergeCell ref="D27:E27"/>
    <mergeCell ref="F27:G27"/>
    <mergeCell ref="R24:S24"/>
    <mergeCell ref="D25:E25"/>
    <mergeCell ref="F25:G25"/>
    <mergeCell ref="H25:I25"/>
    <mergeCell ref="J25:K25"/>
    <mergeCell ref="L25:M25"/>
    <mergeCell ref="N25:O25"/>
    <mergeCell ref="R31:S31"/>
    <mergeCell ref="D29:E29"/>
    <mergeCell ref="F29:G29"/>
    <mergeCell ref="J26:K26"/>
    <mergeCell ref="R27:S27"/>
    <mergeCell ref="D28:E28"/>
    <mergeCell ref="F28:G28"/>
    <mergeCell ref="H28:I28"/>
    <mergeCell ref="J28:K28"/>
    <mergeCell ref="L28:M28"/>
    <mergeCell ref="J27:K27"/>
    <mergeCell ref="L29:M29"/>
    <mergeCell ref="N29:O29"/>
    <mergeCell ref="B33:C36"/>
    <mergeCell ref="D33:S36"/>
    <mergeCell ref="N28:O28"/>
    <mergeCell ref="R28:S28"/>
    <mergeCell ref="J31:K31"/>
    <mergeCell ref="L31:M31"/>
    <mergeCell ref="N31:O31"/>
    <mergeCell ref="B37:S37"/>
    <mergeCell ref="B38:S38"/>
    <mergeCell ref="B39:S39"/>
    <mergeCell ref="R29:S29"/>
    <mergeCell ref="B31:C31"/>
    <mergeCell ref="D31:E31"/>
    <mergeCell ref="F31:G31"/>
    <mergeCell ref="H31:I31"/>
    <mergeCell ref="H29:I29"/>
    <mergeCell ref="J29:K29"/>
  </mergeCells>
  <dataValidations count="6">
    <dataValidation type="whole" operator="greaterThanOrEqual" allowBlank="1" showInputMessage="1" showErrorMessage="1" errorTitle="入力エラー" error="自己負担額は、マイナス金額は入力できません。" imeMode="off" sqref="P26 R26:S26">
      <formula1>0</formula1>
    </dataValidation>
    <dataValidation type="whole" operator="greaterThanOrEqual" allowBlank="1" showInputMessage="1" showErrorMessage="1" errorTitle="入力エラー" error="自己負担額は、マイナス金額を入力できません" sqref="F26:M26">
      <formula1>0</formula1>
    </dataValidation>
    <dataValidation type="whole" allowBlank="1" showInputMessage="1" showErrorMessage="1" error="再委託費の委託費充当額は、支出金額・受入金額の何れかの金額を上回った金額を入力できません。&#10;" sqref="R31">
      <formula1>0</formula1>
      <formula2>MIN(R26,R25)</formula2>
    </dataValidation>
    <dataValidation allowBlank="1" showInputMessage="1" errorTitle="入力規則" error="半角数字で入力してください。&#10;" imeMode="off" sqref="J32 H32 L25:O25 L27:O28 L32:S32 H25:J25 N26:O26 H27:J28 R27:R30 R24:R25 N24:P24"/>
    <dataValidation type="list" showErrorMessage="1" sqref="K15:R15">
      <formula1>"復興促進プログラム（マッチング促進）,研究成果最適展開支援プログラムA-STEPハイリスク挑戦タイプ（復興促進型）"</formula1>
    </dataValidation>
    <dataValidation allowBlank="1" sqref="K14"/>
  </dataValidations>
  <printOptions horizontalCentered="1"/>
  <pageMargins left="0.5905511811023623" right="0.1968503937007874" top="0.5905511811023623" bottom="0.3937007874015748" header="0.2755905511811024" footer="0.31496062992125984"/>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K70"/>
  <sheetViews>
    <sheetView zoomScalePageLayoutView="0" workbookViewId="0" topLeftCell="A10">
      <selection activeCell="G29" sqref="G29"/>
    </sheetView>
  </sheetViews>
  <sheetFormatPr defaultColWidth="9.00390625" defaultRowHeight="13.5"/>
  <cols>
    <col min="1" max="1" width="5.625" style="26" customWidth="1"/>
    <col min="2" max="2" width="15.625" style="26" customWidth="1"/>
    <col min="3" max="3" width="10.625" style="26" customWidth="1"/>
    <col min="4" max="4" width="5.625" style="26" customWidth="1"/>
    <col min="5" max="10" width="15.625" style="26" customWidth="1"/>
    <col min="11" max="11" width="30.625" style="26" customWidth="1"/>
    <col min="12" max="16384" width="9.00390625" style="26" customWidth="1"/>
  </cols>
  <sheetData>
    <row r="2" ht="13.5"/>
    <row r="3" spans="1:11" ht="17.25">
      <c r="A3" s="1"/>
      <c r="B3" s="1"/>
      <c r="C3" s="1"/>
      <c r="D3" s="1"/>
      <c r="E3" s="1"/>
      <c r="F3" s="1"/>
      <c r="G3" s="1"/>
      <c r="H3" s="1"/>
      <c r="I3" s="1"/>
      <c r="J3" s="1"/>
      <c r="K3" s="1"/>
    </row>
    <row r="4" spans="2:11" ht="17.25">
      <c r="B4" s="2"/>
      <c r="C4" s="2"/>
      <c r="D4" s="2"/>
      <c r="E4" s="2"/>
      <c r="F4" s="2"/>
      <c r="G4" s="2"/>
      <c r="H4" s="2"/>
      <c r="I4" s="2"/>
      <c r="J4" s="2"/>
      <c r="K4" s="2"/>
    </row>
    <row r="5" spans="1:11" ht="54.75" customHeight="1">
      <c r="A5" s="395" t="s">
        <v>130</v>
      </c>
      <c r="B5" s="395"/>
      <c r="C5" s="395"/>
      <c r="D5" s="395"/>
      <c r="E5" s="395"/>
      <c r="F5" s="395"/>
      <c r="G5" s="395"/>
      <c r="H5" s="395"/>
      <c r="I5" s="395"/>
      <c r="J5" s="395"/>
      <c r="K5" s="395"/>
    </row>
    <row r="6" spans="1:11" ht="13.5">
      <c r="A6" s="27"/>
      <c r="B6" s="27"/>
      <c r="C6" s="27"/>
      <c r="D6" s="27"/>
      <c r="E6" s="27"/>
      <c r="F6" s="27"/>
      <c r="G6" s="27"/>
      <c r="H6" s="27"/>
      <c r="I6" s="27"/>
      <c r="J6" s="27"/>
      <c r="K6" s="27"/>
    </row>
    <row r="7" spans="1:11" ht="45" customHeight="1">
      <c r="A7" s="28"/>
      <c r="B7" s="132"/>
      <c r="C7" s="150" t="s">
        <v>174</v>
      </c>
      <c r="D7" s="28"/>
      <c r="E7" s="28"/>
      <c r="F7" s="28"/>
      <c r="G7" s="28"/>
      <c r="H7" s="28"/>
      <c r="I7" s="28"/>
      <c r="J7" s="28"/>
      <c r="K7" s="28"/>
    </row>
    <row r="9" ht="13.5">
      <c r="A9" s="26" t="s">
        <v>117</v>
      </c>
    </row>
    <row r="10" ht="14.25" thickBot="1">
      <c r="K10" s="29" t="s">
        <v>21</v>
      </c>
    </row>
    <row r="11" spans="1:11" ht="21" customHeight="1">
      <c r="A11" s="367" t="s">
        <v>1</v>
      </c>
      <c r="B11" s="396" t="s">
        <v>2</v>
      </c>
      <c r="C11" s="397"/>
      <c r="D11" s="398"/>
      <c r="E11" s="347" t="s">
        <v>56</v>
      </c>
      <c r="F11" s="357" t="s">
        <v>57</v>
      </c>
      <c r="G11" s="358"/>
      <c r="H11" s="401" t="s">
        <v>58</v>
      </c>
      <c r="I11" s="347" t="s">
        <v>59</v>
      </c>
      <c r="J11" s="403" t="s">
        <v>113</v>
      </c>
      <c r="K11" s="405" t="s">
        <v>3</v>
      </c>
    </row>
    <row r="12" spans="1:11" ht="21" customHeight="1" thickBot="1">
      <c r="A12" s="369"/>
      <c r="B12" s="399"/>
      <c r="C12" s="399"/>
      <c r="D12" s="400"/>
      <c r="E12" s="348"/>
      <c r="F12" s="359"/>
      <c r="G12" s="360"/>
      <c r="H12" s="402"/>
      <c r="I12" s="348"/>
      <c r="J12" s="404"/>
      <c r="K12" s="406"/>
    </row>
    <row r="13" spans="1:11" s="30" customFormat="1" ht="24" customHeight="1">
      <c r="A13" s="389" t="s">
        <v>52</v>
      </c>
      <c r="B13" s="349" t="s">
        <v>27</v>
      </c>
      <c r="C13" s="351" t="s">
        <v>48</v>
      </c>
      <c r="D13" s="352"/>
      <c r="E13" s="355">
        <v>2500000</v>
      </c>
      <c r="F13" s="33">
        <f>'Ⅰ－１物品費（設備備品費）'!G19</f>
        <v>1000000</v>
      </c>
      <c r="G13" s="407">
        <f>F13+F14</f>
        <v>1363000</v>
      </c>
      <c r="H13" s="362">
        <f>G13-I13</f>
        <v>1363000</v>
      </c>
      <c r="I13" s="355">
        <v>0</v>
      </c>
      <c r="J13" s="362">
        <f>H13-E13</f>
        <v>-1137000</v>
      </c>
      <c r="K13" s="35"/>
    </row>
    <row r="14" spans="1:11" s="30" customFormat="1" ht="24" customHeight="1">
      <c r="A14" s="390"/>
      <c r="B14" s="350"/>
      <c r="C14" s="353" t="s">
        <v>49</v>
      </c>
      <c r="D14" s="354"/>
      <c r="E14" s="356"/>
      <c r="F14" s="64">
        <f>'Ⅰ－２物品費（消耗品費）'!G19</f>
        <v>363000</v>
      </c>
      <c r="G14" s="384"/>
      <c r="H14" s="363"/>
      <c r="I14" s="361"/>
      <c r="J14" s="363"/>
      <c r="K14" s="65"/>
    </row>
    <row r="15" spans="1:11" s="30" customFormat="1" ht="24" customHeight="1">
      <c r="A15" s="390"/>
      <c r="B15" s="370" t="s">
        <v>28</v>
      </c>
      <c r="C15" s="371"/>
      <c r="D15" s="371"/>
      <c r="E15" s="86">
        <v>100000</v>
      </c>
      <c r="F15" s="69"/>
      <c r="G15" s="70">
        <f>'Ⅱ旅費'!$G$19</f>
        <v>73600</v>
      </c>
      <c r="H15" s="3">
        <f>G15-I15</f>
        <v>73600</v>
      </c>
      <c r="I15" s="86">
        <v>0</v>
      </c>
      <c r="J15" s="3">
        <f aca="true" t="shared" si="0" ref="J15:J20">H15-E15</f>
        <v>-26400</v>
      </c>
      <c r="K15" s="37"/>
    </row>
    <row r="16" spans="1:11" s="30" customFormat="1" ht="24" customHeight="1">
      <c r="A16" s="390"/>
      <c r="B16" s="370" t="s">
        <v>29</v>
      </c>
      <c r="C16" s="371"/>
      <c r="D16" s="371"/>
      <c r="E16" s="86">
        <v>3200000</v>
      </c>
      <c r="F16" s="69"/>
      <c r="G16" s="70">
        <f>'Ⅲ人件費・謝金'!E19</f>
        <v>3530000</v>
      </c>
      <c r="H16" s="3">
        <f>G16-I16</f>
        <v>3530000</v>
      </c>
      <c r="I16" s="86">
        <v>0</v>
      </c>
      <c r="J16" s="3">
        <f t="shared" si="0"/>
        <v>330000</v>
      </c>
      <c r="K16" s="37"/>
    </row>
    <row r="17" spans="1:11" s="30" customFormat="1" ht="24" customHeight="1">
      <c r="A17" s="390"/>
      <c r="B17" s="387" t="s">
        <v>30</v>
      </c>
      <c r="C17" s="370" t="s">
        <v>50</v>
      </c>
      <c r="D17" s="377"/>
      <c r="E17" s="385">
        <v>300000</v>
      </c>
      <c r="F17" s="66">
        <f>'Ⅳ－１その他（外注費）'!G19</f>
        <v>0</v>
      </c>
      <c r="G17" s="383">
        <f>F17+F18</f>
        <v>200000</v>
      </c>
      <c r="H17" s="386">
        <f>G17-I17</f>
        <v>200000</v>
      </c>
      <c r="I17" s="385">
        <v>0</v>
      </c>
      <c r="J17" s="378">
        <f>H17-E17</f>
        <v>-100000</v>
      </c>
      <c r="K17" s="37"/>
    </row>
    <row r="18" spans="1:11" s="30" customFormat="1" ht="24" customHeight="1">
      <c r="A18" s="390"/>
      <c r="B18" s="388"/>
      <c r="C18" s="370" t="s">
        <v>51</v>
      </c>
      <c r="D18" s="377"/>
      <c r="E18" s="356"/>
      <c r="F18" s="66">
        <f>'Ⅳ－２その他（その他経費）'!G19</f>
        <v>200000</v>
      </c>
      <c r="G18" s="384"/>
      <c r="H18" s="363"/>
      <c r="I18" s="356"/>
      <c r="J18" s="363"/>
      <c r="K18" s="37"/>
    </row>
    <row r="19" spans="1:11" s="30" customFormat="1" ht="24" customHeight="1">
      <c r="A19" s="390"/>
      <c r="B19" s="373" t="s">
        <v>32</v>
      </c>
      <c r="C19" s="375"/>
      <c r="D19" s="376"/>
      <c r="E19" s="70">
        <f>SUM(E13:E18)</f>
        <v>6100000</v>
      </c>
      <c r="F19" s="69"/>
      <c r="G19" s="70">
        <f>SUM(G13:G18)</f>
        <v>5166600</v>
      </c>
      <c r="H19" s="36">
        <f>G19-I19</f>
        <v>5166600</v>
      </c>
      <c r="I19" s="36">
        <f>SUM(I13:I18)</f>
        <v>0</v>
      </c>
      <c r="J19" s="3">
        <f>SUBTOTAL(9,J13:J18)</f>
        <v>-933400</v>
      </c>
      <c r="K19" s="37"/>
    </row>
    <row r="20" spans="1:11" s="30" customFormat="1" ht="24" customHeight="1">
      <c r="A20" s="390"/>
      <c r="B20" s="392" t="s">
        <v>55</v>
      </c>
      <c r="C20" s="393"/>
      <c r="D20" s="393"/>
      <c r="E20" s="86">
        <v>0</v>
      </c>
      <c r="F20" s="77"/>
      <c r="G20" s="70">
        <f>'再委託費'!G19</f>
        <v>0</v>
      </c>
      <c r="H20" s="63">
        <f>G20-I20</f>
        <v>0</v>
      </c>
      <c r="I20" s="86">
        <v>0</v>
      </c>
      <c r="J20" s="3">
        <f t="shared" si="0"/>
        <v>0</v>
      </c>
      <c r="K20" s="46" t="s">
        <v>39</v>
      </c>
    </row>
    <row r="21" spans="1:11" ht="24" customHeight="1" thickBot="1">
      <c r="A21" s="391"/>
      <c r="B21" s="359" t="s">
        <v>33</v>
      </c>
      <c r="C21" s="364"/>
      <c r="D21" s="364"/>
      <c r="E21" s="59">
        <f>SUM(E19:E20)</f>
        <v>6100000</v>
      </c>
      <c r="F21" s="75"/>
      <c r="G21" s="76">
        <f>SUM(G19:G20)</f>
        <v>5166600</v>
      </c>
      <c r="H21" s="59">
        <f>SUM(H19:H20)</f>
        <v>5166600</v>
      </c>
      <c r="I21" s="59">
        <f>SUM(I19:I20)</f>
        <v>0</v>
      </c>
      <c r="J21" s="38">
        <f>H21-E21</f>
        <v>-933400</v>
      </c>
      <c r="K21" s="39"/>
    </row>
    <row r="22" spans="1:11" ht="24" customHeight="1">
      <c r="A22" s="367" t="s">
        <v>4</v>
      </c>
      <c r="B22" s="347" t="s">
        <v>5</v>
      </c>
      <c r="C22" s="347"/>
      <c r="D22" s="394"/>
      <c r="E22" s="34">
        <f>E21</f>
        <v>6100000</v>
      </c>
      <c r="F22" s="71"/>
      <c r="G22" s="72">
        <f>E22</f>
        <v>6100000</v>
      </c>
      <c r="H22" s="60"/>
      <c r="I22" s="60"/>
      <c r="J22" s="60"/>
      <c r="K22" s="40"/>
    </row>
    <row r="23" spans="1:11" ht="24" customHeight="1">
      <c r="A23" s="368"/>
      <c r="B23" s="372" t="s">
        <v>6</v>
      </c>
      <c r="C23" s="372"/>
      <c r="D23" s="373"/>
      <c r="E23" s="61"/>
      <c r="F23" s="74"/>
      <c r="G23" s="73">
        <f>IF(G21&gt;G22,G21-G22,0)</f>
        <v>0</v>
      </c>
      <c r="H23" s="61"/>
      <c r="I23" s="3">
        <f>I21</f>
        <v>0</v>
      </c>
      <c r="J23" s="61"/>
      <c r="K23" s="41"/>
    </row>
    <row r="24" spans="1:11" ht="24" customHeight="1" thickBot="1">
      <c r="A24" s="369"/>
      <c r="B24" s="348" t="s">
        <v>34</v>
      </c>
      <c r="C24" s="348"/>
      <c r="D24" s="374"/>
      <c r="E24" s="38">
        <f>E22</f>
        <v>6100000</v>
      </c>
      <c r="F24" s="78"/>
      <c r="G24" s="79">
        <f>SUM(G22:G23)</f>
        <v>6100000</v>
      </c>
      <c r="H24" s="62"/>
      <c r="I24" s="38">
        <f>I23</f>
        <v>0</v>
      </c>
      <c r="J24" s="62"/>
      <c r="K24" s="39"/>
    </row>
    <row r="25" spans="1:11" s="30" customFormat="1" ht="24" customHeight="1" thickBot="1">
      <c r="A25" s="365" t="s">
        <v>53</v>
      </c>
      <c r="B25" s="366"/>
      <c r="C25" s="85">
        <v>10</v>
      </c>
      <c r="D25" s="32" t="s">
        <v>35</v>
      </c>
      <c r="E25" s="214">
        <v>610000</v>
      </c>
      <c r="F25" s="80"/>
      <c r="G25" s="215">
        <v>516660</v>
      </c>
      <c r="H25" s="3">
        <f>G25-I25</f>
        <v>516660</v>
      </c>
      <c r="I25" s="86">
        <v>0</v>
      </c>
      <c r="J25" s="3">
        <f>H25-E25</f>
        <v>-93340</v>
      </c>
      <c r="K25" s="43"/>
    </row>
    <row r="26" spans="1:11" s="30" customFormat="1" ht="24" customHeight="1" thickBot="1">
      <c r="A26" s="380" t="s">
        <v>54</v>
      </c>
      <c r="B26" s="381"/>
      <c r="C26" s="381"/>
      <c r="D26" s="382"/>
      <c r="E26" s="44">
        <f>E24+E25</f>
        <v>6710000</v>
      </c>
      <c r="F26" s="81"/>
      <c r="G26" s="82">
        <f>SUM(G21,G25)</f>
        <v>5683260</v>
      </c>
      <c r="H26" s="44">
        <f>SUM(H21,H25)</f>
        <v>5683260</v>
      </c>
      <c r="I26" s="44">
        <f>I24</f>
        <v>0</v>
      </c>
      <c r="J26" s="42">
        <f>H26-E26</f>
        <v>-1026740</v>
      </c>
      <c r="K26" s="45"/>
    </row>
    <row r="29" spans="1:2" ht="13.5">
      <c r="A29" s="93" t="s">
        <v>90</v>
      </c>
      <c r="B29" s="26" t="s">
        <v>99</v>
      </c>
    </row>
    <row r="30" spans="2:10" ht="13.5">
      <c r="B30" t="s">
        <v>100</v>
      </c>
      <c r="C30"/>
      <c r="D30"/>
      <c r="E30"/>
      <c r="F30"/>
      <c r="G30"/>
      <c r="H30"/>
      <c r="I30"/>
      <c r="J30"/>
    </row>
    <row r="31" spans="2:10" ht="13.5">
      <c r="B31" t="s">
        <v>101</v>
      </c>
      <c r="C31"/>
      <c r="D31"/>
      <c r="E31"/>
      <c r="F31"/>
      <c r="G31"/>
      <c r="H31"/>
      <c r="I31"/>
      <c r="J31"/>
    </row>
    <row r="33" spans="1:2" ht="13.5">
      <c r="A33" s="93" t="s">
        <v>90</v>
      </c>
      <c r="B33" t="s">
        <v>57</v>
      </c>
    </row>
    <row r="34" spans="1:2" ht="13.5">
      <c r="A34" s="93"/>
      <c r="B34" t="s">
        <v>105</v>
      </c>
    </row>
    <row r="35" ht="13.5">
      <c r="B35" s="26" t="s">
        <v>106</v>
      </c>
    </row>
    <row r="36" ht="13.5" customHeight="1">
      <c r="B36"/>
    </row>
    <row r="37" spans="1:2" ht="13.5" customHeight="1">
      <c r="A37" s="93" t="s">
        <v>90</v>
      </c>
      <c r="B37" t="s">
        <v>103</v>
      </c>
    </row>
    <row r="38" spans="1:2" ht="13.5" customHeight="1">
      <c r="A38" s="93"/>
      <c r="B38" t="s">
        <v>107</v>
      </c>
    </row>
    <row r="39" ht="13.5" customHeight="1">
      <c r="B39" s="26" t="s">
        <v>102</v>
      </c>
    </row>
    <row r="40" ht="13.5" customHeight="1"/>
    <row r="41" spans="1:2" ht="13.5" customHeight="1">
      <c r="A41" s="93" t="s">
        <v>90</v>
      </c>
      <c r="B41" s="26" t="s">
        <v>108</v>
      </c>
    </row>
    <row r="42" spans="2:11" ht="13.5">
      <c r="B42" t="s">
        <v>109</v>
      </c>
      <c r="C42"/>
      <c r="D42"/>
      <c r="E42"/>
      <c r="F42"/>
      <c r="G42"/>
      <c r="H42"/>
      <c r="I42"/>
      <c r="J42"/>
      <c r="K42"/>
    </row>
    <row r="43" spans="2:11" ht="13.5">
      <c r="B43" t="s">
        <v>110</v>
      </c>
      <c r="C43"/>
      <c r="D43"/>
      <c r="E43"/>
      <c r="F43"/>
      <c r="G43"/>
      <c r="H43"/>
      <c r="I43"/>
      <c r="J43"/>
      <c r="K43"/>
    </row>
    <row r="44" spans="2:11" ht="13.5">
      <c r="B44" t="s">
        <v>111</v>
      </c>
      <c r="C44"/>
      <c r="D44"/>
      <c r="E44"/>
      <c r="F44"/>
      <c r="G44"/>
      <c r="H44"/>
      <c r="I44"/>
      <c r="J44"/>
      <c r="K44"/>
    </row>
    <row r="45" spans="2:11" ht="13.5">
      <c r="B45" s="48" t="s">
        <v>112</v>
      </c>
      <c r="C45"/>
      <c r="D45"/>
      <c r="E45"/>
      <c r="F45"/>
      <c r="G45"/>
      <c r="H45"/>
      <c r="I45"/>
      <c r="J45"/>
      <c r="K45"/>
    </row>
    <row r="46" ht="13.5" customHeight="1"/>
    <row r="47" spans="1:2" ht="13.5" customHeight="1">
      <c r="A47" s="93" t="s">
        <v>90</v>
      </c>
      <c r="B47" t="s">
        <v>104</v>
      </c>
    </row>
    <row r="48" spans="1:2" ht="13.5" customHeight="1">
      <c r="A48" s="93"/>
      <c r="B48" t="s">
        <v>114</v>
      </c>
    </row>
    <row r="49" ht="13.5" customHeight="1">
      <c r="B49" s="26" t="s">
        <v>102</v>
      </c>
    </row>
    <row r="50" spans="2:11" ht="13.5">
      <c r="B50"/>
      <c r="C50"/>
      <c r="D50"/>
      <c r="E50"/>
      <c r="F50"/>
      <c r="G50"/>
      <c r="H50"/>
      <c r="I50"/>
      <c r="J50"/>
      <c r="K50"/>
    </row>
    <row r="51" spans="1:11" ht="13.5">
      <c r="A51" s="84" t="s">
        <v>90</v>
      </c>
      <c r="B51" t="s">
        <v>115</v>
      </c>
      <c r="C51"/>
      <c r="D51"/>
      <c r="E51"/>
      <c r="F51"/>
      <c r="G51"/>
      <c r="H51"/>
      <c r="I51"/>
      <c r="J51"/>
      <c r="K51"/>
    </row>
    <row r="52" spans="2:11" ht="13.5" customHeight="1">
      <c r="B52" s="379" t="s">
        <v>116</v>
      </c>
      <c r="C52" s="379"/>
      <c r="D52" s="379"/>
      <c r="E52" s="379"/>
      <c r="F52" s="379"/>
      <c r="G52" s="379"/>
      <c r="H52" s="379"/>
      <c r="I52" s="379"/>
      <c r="J52" s="379"/>
      <c r="K52" s="379"/>
    </row>
    <row r="54" ht="48" customHeight="1"/>
    <row r="55" ht="13.5">
      <c r="B55" s="30"/>
    </row>
    <row r="56" ht="13.5">
      <c r="A56" s="47"/>
    </row>
    <row r="58" spans="1:11" ht="13.5">
      <c r="A58"/>
      <c r="B58"/>
      <c r="C58"/>
      <c r="D58"/>
      <c r="E58"/>
      <c r="F58"/>
      <c r="G58"/>
      <c r="H58"/>
      <c r="I58"/>
      <c r="J58"/>
      <c r="K58"/>
    </row>
    <row r="59" spans="10:11" ht="13.5">
      <c r="J59"/>
      <c r="K59"/>
    </row>
    <row r="60" spans="10:11" ht="13.5">
      <c r="J60"/>
      <c r="K60"/>
    </row>
    <row r="61" spans="2:11" ht="13.5">
      <c r="B61"/>
      <c r="C61"/>
      <c r="D61"/>
      <c r="E61"/>
      <c r="F61"/>
      <c r="G61"/>
      <c r="H61"/>
      <c r="I61"/>
      <c r="J61"/>
      <c r="K61"/>
    </row>
    <row r="62" spans="2:11" ht="13.5">
      <c r="B62"/>
      <c r="C62"/>
      <c r="D62"/>
      <c r="E62"/>
      <c r="F62"/>
      <c r="G62"/>
      <c r="H62"/>
      <c r="I62"/>
      <c r="J62"/>
      <c r="K62"/>
    </row>
    <row r="63" spans="2:11" ht="13.5">
      <c r="B63"/>
      <c r="C63"/>
      <c r="D63"/>
      <c r="E63"/>
      <c r="F63"/>
      <c r="G63"/>
      <c r="H63"/>
      <c r="I63"/>
      <c r="J63"/>
      <c r="K63"/>
    </row>
    <row r="65" ht="13.5">
      <c r="B65" s="31" t="s">
        <v>61</v>
      </c>
    </row>
    <row r="66" ht="13.5">
      <c r="B66" s="31" t="s">
        <v>62</v>
      </c>
    </row>
    <row r="67" ht="13.5">
      <c r="B67" s="31" t="s">
        <v>63</v>
      </c>
    </row>
    <row r="68" ht="13.5">
      <c r="B68" s="87" t="s">
        <v>64</v>
      </c>
    </row>
    <row r="69" ht="13.5">
      <c r="B69" s="87" t="s">
        <v>65</v>
      </c>
    </row>
    <row r="70" ht="13.5">
      <c r="B70" s="87" t="s">
        <v>66</v>
      </c>
    </row>
  </sheetData>
  <sheetProtection/>
  <mergeCells count="38">
    <mergeCell ref="B22:D22"/>
    <mergeCell ref="A5:K5"/>
    <mergeCell ref="A11:A12"/>
    <mergeCell ref="B11:D12"/>
    <mergeCell ref="E11:E12"/>
    <mergeCell ref="H11:H12"/>
    <mergeCell ref="J11:J12"/>
    <mergeCell ref="K11:K12"/>
    <mergeCell ref="G13:G14"/>
    <mergeCell ref="J13:J14"/>
    <mergeCell ref="J17:J18"/>
    <mergeCell ref="B52:K52"/>
    <mergeCell ref="A26:D26"/>
    <mergeCell ref="G17:G18"/>
    <mergeCell ref="E17:E18"/>
    <mergeCell ref="I17:I18"/>
    <mergeCell ref="H17:H18"/>
    <mergeCell ref="B17:B18"/>
    <mergeCell ref="A13:A21"/>
    <mergeCell ref="B20:D20"/>
    <mergeCell ref="B21:D21"/>
    <mergeCell ref="A25:B25"/>
    <mergeCell ref="A22:A24"/>
    <mergeCell ref="B15:D15"/>
    <mergeCell ref="B23:D23"/>
    <mergeCell ref="B24:D24"/>
    <mergeCell ref="B19:D19"/>
    <mergeCell ref="B16:D16"/>
    <mergeCell ref="C17:D17"/>
    <mergeCell ref="C18:D18"/>
    <mergeCell ref="I11:I12"/>
    <mergeCell ref="B13:B14"/>
    <mergeCell ref="C13:D13"/>
    <mergeCell ref="C14:D14"/>
    <mergeCell ref="E13:E14"/>
    <mergeCell ref="F11:G12"/>
    <mergeCell ref="I13:I14"/>
    <mergeCell ref="H13:H14"/>
  </mergeCells>
  <printOptions/>
  <pageMargins left="0.7874015748031497" right="0.3937007874015748" top="0.3937007874015748" bottom="0.3937007874015748" header="0.5118110236220472" footer="0.5118110236220472"/>
  <pageSetup fitToHeight="1" fitToWidth="1" horizontalDpi="300" verticalDpi="300" orientation="landscape" paperSize="9" scale="66" r:id="rId2"/>
  <headerFooter alignWithMargins="0">
    <oddFooter>&amp;R【20150309版】</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10" width="14.625" style="5" customWidth="1"/>
    <col min="11" max="16384" width="9.00390625" style="5" customWidth="1"/>
  </cols>
  <sheetData>
    <row r="1" spans="1:10" ht="15" customHeight="1">
      <c r="A1" s="83" t="s">
        <v>43</v>
      </c>
      <c r="J1" s="6" t="s">
        <v>7</v>
      </c>
    </row>
    <row r="2" spans="1:10" ht="36" customHeight="1">
      <c r="A2" s="412" t="s">
        <v>8</v>
      </c>
      <c r="B2" s="412" t="s">
        <v>9</v>
      </c>
      <c r="C2" s="410" t="s">
        <v>36</v>
      </c>
      <c r="D2" s="410" t="s">
        <v>67</v>
      </c>
      <c r="E2" s="410" t="s">
        <v>38</v>
      </c>
      <c r="F2" s="412" t="s">
        <v>23</v>
      </c>
      <c r="G2" s="418" t="s">
        <v>68</v>
      </c>
      <c r="H2" s="412" t="s">
        <v>10</v>
      </c>
      <c r="I2" s="412" t="s">
        <v>11</v>
      </c>
      <c r="J2" s="408" t="s">
        <v>12</v>
      </c>
    </row>
    <row r="3" spans="1:10" ht="15" customHeight="1" thickBot="1">
      <c r="A3" s="413"/>
      <c r="B3" s="413"/>
      <c r="C3" s="411"/>
      <c r="D3" s="411"/>
      <c r="E3" s="411"/>
      <c r="F3" s="413"/>
      <c r="G3" s="419"/>
      <c r="H3" s="413"/>
      <c r="I3" s="413"/>
      <c r="J3" s="409"/>
    </row>
    <row r="4" spans="1:10" s="9" customFormat="1" ht="138" customHeight="1" thickTop="1">
      <c r="A4" s="172">
        <v>1</v>
      </c>
      <c r="B4" s="173" t="s">
        <v>189</v>
      </c>
      <c r="C4" s="174">
        <v>42125</v>
      </c>
      <c r="D4" s="174">
        <v>42185</v>
      </c>
      <c r="E4" s="174">
        <v>42216</v>
      </c>
      <c r="F4" s="173" t="s">
        <v>190</v>
      </c>
      <c r="G4" s="175">
        <v>1000000</v>
      </c>
      <c r="H4" s="173" t="s">
        <v>191</v>
      </c>
      <c r="I4" s="176" t="s">
        <v>192</v>
      </c>
      <c r="J4" s="177" t="s">
        <v>193</v>
      </c>
    </row>
    <row r="5" spans="1:10" s="9" customFormat="1" ht="15" customHeight="1">
      <c r="A5" s="8"/>
      <c r="B5" s="10"/>
      <c r="C5" s="102"/>
      <c r="D5" s="102"/>
      <c r="E5" s="102"/>
      <c r="F5" s="10"/>
      <c r="G5" s="11"/>
      <c r="H5" s="10"/>
      <c r="I5" s="10"/>
      <c r="J5" s="10"/>
    </row>
    <row r="6" spans="1:10" s="9" customFormat="1" ht="15" customHeight="1">
      <c r="A6" s="8"/>
      <c r="B6" s="10"/>
      <c r="C6" s="102"/>
      <c r="D6" s="102"/>
      <c r="E6" s="102"/>
      <c r="F6" s="10"/>
      <c r="G6" s="11"/>
      <c r="H6" s="10"/>
      <c r="I6" s="10"/>
      <c r="J6" s="10"/>
    </row>
    <row r="7" spans="1:10" s="9" customFormat="1" ht="15" customHeight="1">
      <c r="A7" s="8"/>
      <c r="B7" s="10"/>
      <c r="C7" s="102"/>
      <c r="D7" s="102"/>
      <c r="E7" s="102"/>
      <c r="F7" s="10"/>
      <c r="G7" s="11"/>
      <c r="H7" s="10"/>
      <c r="I7" s="10"/>
      <c r="J7" s="10"/>
    </row>
    <row r="8" spans="1:10" s="9" customFormat="1" ht="15" customHeight="1">
      <c r="A8" s="8"/>
      <c r="B8" s="10"/>
      <c r="C8" s="102"/>
      <c r="D8" s="102"/>
      <c r="E8" s="102"/>
      <c r="F8" s="10"/>
      <c r="G8" s="11"/>
      <c r="H8" s="10"/>
      <c r="I8" s="10"/>
      <c r="J8" s="10"/>
    </row>
    <row r="9" spans="1:10" s="9" customFormat="1" ht="15" customHeight="1">
      <c r="A9" s="8"/>
      <c r="B9" s="10"/>
      <c r="C9" s="102"/>
      <c r="D9" s="102"/>
      <c r="E9" s="102"/>
      <c r="F9" s="10"/>
      <c r="G9" s="11"/>
      <c r="H9" s="10"/>
      <c r="I9" s="10"/>
      <c r="J9" s="10"/>
    </row>
    <row r="10" spans="1:10" s="9" customFormat="1" ht="15" customHeight="1">
      <c r="A10" s="8"/>
      <c r="B10" s="10"/>
      <c r="C10" s="102"/>
      <c r="D10" s="102"/>
      <c r="E10" s="102"/>
      <c r="F10" s="10"/>
      <c r="G10" s="11"/>
      <c r="H10" s="10"/>
      <c r="I10" s="10"/>
      <c r="J10" s="10"/>
    </row>
    <row r="11" spans="1:10" s="9" customFormat="1" ht="15" customHeight="1">
      <c r="A11" s="8"/>
      <c r="B11" s="10"/>
      <c r="C11" s="102"/>
      <c r="D11" s="102"/>
      <c r="E11" s="102"/>
      <c r="F11" s="10"/>
      <c r="G11" s="11"/>
      <c r="H11" s="10"/>
      <c r="I11" s="10"/>
      <c r="J11" s="10"/>
    </row>
    <row r="12" spans="1:10" s="9" customFormat="1" ht="15" customHeight="1">
      <c r="A12" s="8"/>
      <c r="B12" s="10"/>
      <c r="C12" s="102"/>
      <c r="D12" s="102"/>
      <c r="E12" s="102"/>
      <c r="F12" s="10"/>
      <c r="G12" s="11"/>
      <c r="H12" s="10"/>
      <c r="I12" s="10"/>
      <c r="J12" s="10"/>
    </row>
    <row r="13" spans="1:10" s="9" customFormat="1" ht="15" customHeight="1">
      <c r="A13" s="8"/>
      <c r="B13" s="10"/>
      <c r="C13" s="102"/>
      <c r="D13" s="102"/>
      <c r="E13" s="102"/>
      <c r="F13" s="10"/>
      <c r="G13" s="11"/>
      <c r="H13" s="10"/>
      <c r="I13" s="10"/>
      <c r="J13" s="10"/>
    </row>
    <row r="14" spans="1:10" s="9" customFormat="1" ht="15" customHeight="1">
      <c r="A14" s="8"/>
      <c r="B14" s="10"/>
      <c r="C14" s="102"/>
      <c r="D14" s="102"/>
      <c r="E14" s="102"/>
      <c r="F14" s="10"/>
      <c r="G14" s="11"/>
      <c r="H14" s="10"/>
      <c r="I14" s="10"/>
      <c r="J14" s="10"/>
    </row>
    <row r="15" spans="1:10" s="9" customFormat="1" ht="15" customHeight="1">
      <c r="A15" s="8"/>
      <c r="B15" s="10"/>
      <c r="C15" s="102"/>
      <c r="D15" s="102"/>
      <c r="E15" s="102"/>
      <c r="F15" s="10"/>
      <c r="G15" s="11"/>
      <c r="H15" s="10"/>
      <c r="I15" s="10"/>
      <c r="J15" s="10"/>
    </row>
    <row r="16" spans="1:10" s="9" customFormat="1" ht="18" customHeight="1">
      <c r="A16" s="7"/>
      <c r="B16" s="12"/>
      <c r="C16" s="100"/>
      <c r="D16" s="100"/>
      <c r="E16" s="100"/>
      <c r="F16" s="12"/>
      <c r="G16" s="13"/>
      <c r="H16" s="12"/>
      <c r="I16" s="12"/>
      <c r="J16" s="12"/>
    </row>
    <row r="17" spans="1:10" s="9" customFormat="1" ht="18" customHeight="1">
      <c r="A17" s="7"/>
      <c r="B17" s="12"/>
      <c r="C17" s="100"/>
      <c r="D17" s="100"/>
      <c r="E17" s="100"/>
      <c r="F17" s="12"/>
      <c r="G17" s="13"/>
      <c r="H17" s="12"/>
      <c r="I17" s="12"/>
      <c r="J17" s="12"/>
    </row>
    <row r="18" spans="1:10" s="9" customFormat="1" ht="18" customHeight="1" thickBot="1">
      <c r="A18" s="49"/>
      <c r="B18" s="50"/>
      <c r="C18" s="103"/>
      <c r="D18" s="103"/>
      <c r="E18" s="103"/>
      <c r="F18" s="51"/>
      <c r="G18" s="52"/>
      <c r="H18" s="51"/>
      <c r="I18" s="51"/>
      <c r="J18" s="51"/>
    </row>
    <row r="19" spans="1:10" s="167" customFormat="1" ht="18" customHeight="1" thickBot="1">
      <c r="A19" s="414" t="s">
        <v>40</v>
      </c>
      <c r="B19" s="415"/>
      <c r="C19" s="415"/>
      <c r="D19" s="415"/>
      <c r="E19" s="415"/>
      <c r="F19" s="415"/>
      <c r="G19" s="166">
        <f>SUM(G4:G18)</f>
        <v>1000000</v>
      </c>
      <c r="H19" s="416" t="s">
        <v>47</v>
      </c>
      <c r="I19" s="417"/>
      <c r="J19" s="169"/>
    </row>
    <row r="22" spans="1:2" ht="13.5">
      <c r="A22" s="88" t="s">
        <v>69</v>
      </c>
      <c r="B22" s="4" t="s">
        <v>70</v>
      </c>
    </row>
    <row r="23" spans="1:2" ht="13.5">
      <c r="A23" s="88"/>
      <c r="B23" s="4" t="s">
        <v>72</v>
      </c>
    </row>
    <row r="24" spans="1:2" ht="13.5">
      <c r="A24" s="88"/>
      <c r="B24" s="4"/>
    </row>
    <row r="25" spans="1:2" ht="13.5">
      <c r="A25" s="88" t="s">
        <v>69</v>
      </c>
      <c r="B25" s="4" t="s">
        <v>71</v>
      </c>
    </row>
    <row r="26" spans="1:2" ht="14.25">
      <c r="A26" s="88"/>
      <c r="B26" s="90" t="s">
        <v>73</v>
      </c>
    </row>
    <row r="27" spans="1:2" ht="14.25">
      <c r="A27" s="89"/>
      <c r="B27" s="90" t="s">
        <v>74</v>
      </c>
    </row>
    <row r="28" spans="1:2" ht="14.25">
      <c r="A28" s="89"/>
      <c r="B28" s="90"/>
    </row>
    <row r="29" spans="1:2" ht="14.25">
      <c r="A29" s="88" t="s">
        <v>69</v>
      </c>
      <c r="B29" s="91" t="s">
        <v>75</v>
      </c>
    </row>
    <row r="30" spans="1:2" ht="13.5">
      <c r="A30" s="89"/>
      <c r="B30" s="4" t="s">
        <v>81</v>
      </c>
    </row>
    <row r="31" spans="1:2" ht="13.5">
      <c r="A31" s="89"/>
      <c r="B31" s="4" t="s">
        <v>76</v>
      </c>
    </row>
    <row r="32" spans="1:6" ht="14.25">
      <c r="A32" s="89"/>
      <c r="F32" s="90"/>
    </row>
    <row r="33" spans="1:2" ht="13.5">
      <c r="A33" s="88" t="s">
        <v>69</v>
      </c>
      <c r="B33" s="4" t="s">
        <v>77</v>
      </c>
    </row>
    <row r="34" ht="13.5">
      <c r="A34" s="89"/>
    </row>
    <row r="35" ht="13.5">
      <c r="A35" s="89"/>
    </row>
  </sheetData>
  <sheetProtection/>
  <mergeCells count="12">
    <mergeCell ref="D2:D3"/>
    <mergeCell ref="G2:G3"/>
    <mergeCell ref="J2:J3"/>
    <mergeCell ref="E2:E3"/>
    <mergeCell ref="F2:F3"/>
    <mergeCell ref="H2:H3"/>
    <mergeCell ref="I2:I3"/>
    <mergeCell ref="A19:F19"/>
    <mergeCell ref="H19:I19"/>
    <mergeCell ref="A2:A3"/>
    <mergeCell ref="B2:B3"/>
    <mergeCell ref="C2:C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3" r:id="rId4"/>
  <headerFooter alignWithMargins="0">
    <oddFooter>&amp;R【20160115版】</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83" t="s">
        <v>42</v>
      </c>
      <c r="I1" s="6" t="s">
        <v>7</v>
      </c>
    </row>
    <row r="2" spans="1:9" ht="36" customHeight="1">
      <c r="A2" s="412" t="s">
        <v>13</v>
      </c>
      <c r="B2" s="412" t="s">
        <v>9</v>
      </c>
      <c r="C2" s="410" t="s">
        <v>36</v>
      </c>
      <c r="D2" s="410" t="s">
        <v>67</v>
      </c>
      <c r="E2" s="410" t="s">
        <v>38</v>
      </c>
      <c r="F2" s="412" t="s">
        <v>25</v>
      </c>
      <c r="G2" s="418" t="s">
        <v>80</v>
      </c>
      <c r="H2" s="412" t="s">
        <v>10</v>
      </c>
      <c r="I2" s="412" t="s">
        <v>11</v>
      </c>
    </row>
    <row r="3" spans="1:9" ht="15" customHeight="1" thickBot="1">
      <c r="A3" s="413"/>
      <c r="B3" s="413"/>
      <c r="C3" s="411"/>
      <c r="D3" s="411"/>
      <c r="E3" s="411"/>
      <c r="F3" s="413"/>
      <c r="G3" s="419"/>
      <c r="H3" s="413"/>
      <c r="I3" s="413"/>
    </row>
    <row r="4" spans="1:9" s="9" customFormat="1" ht="90" customHeight="1" thickTop="1">
      <c r="A4" s="172">
        <v>1</v>
      </c>
      <c r="B4" s="173" t="s">
        <v>194</v>
      </c>
      <c r="C4" s="174">
        <v>42125</v>
      </c>
      <c r="D4" s="174">
        <v>42134</v>
      </c>
      <c r="E4" s="174">
        <v>42155</v>
      </c>
      <c r="F4" s="173" t="s">
        <v>195</v>
      </c>
      <c r="G4" s="175">
        <v>225000</v>
      </c>
      <c r="H4" s="173"/>
      <c r="I4" s="176" t="s">
        <v>196</v>
      </c>
    </row>
    <row r="5" spans="1:9" s="9" customFormat="1" ht="84.75" customHeight="1">
      <c r="A5" s="172">
        <v>2</v>
      </c>
      <c r="B5" s="178" t="s">
        <v>197</v>
      </c>
      <c r="C5" s="179">
        <v>42217</v>
      </c>
      <c r="D5" s="179">
        <v>42231</v>
      </c>
      <c r="E5" s="179">
        <v>42277</v>
      </c>
      <c r="F5" s="178" t="s">
        <v>198</v>
      </c>
      <c r="G5" s="175">
        <v>88000</v>
      </c>
      <c r="H5" s="178" t="s">
        <v>199</v>
      </c>
      <c r="I5" s="176" t="s">
        <v>200</v>
      </c>
    </row>
    <row r="6" spans="1:9" s="9" customFormat="1" ht="96" customHeight="1">
      <c r="A6" s="172">
        <v>3</v>
      </c>
      <c r="B6" s="178" t="s">
        <v>201</v>
      </c>
      <c r="C6" s="179">
        <v>42297</v>
      </c>
      <c r="D6" s="179">
        <v>42309</v>
      </c>
      <c r="E6" s="179">
        <v>42366</v>
      </c>
      <c r="F6" s="178" t="s">
        <v>202</v>
      </c>
      <c r="G6" s="175">
        <v>50000</v>
      </c>
      <c r="H6" s="178"/>
      <c r="I6" s="176" t="s">
        <v>203</v>
      </c>
    </row>
    <row r="7" spans="1:9" s="9" customFormat="1" ht="15" customHeight="1">
      <c r="A7" s="180"/>
      <c r="B7" s="181"/>
      <c r="C7" s="182"/>
      <c r="D7" s="182"/>
      <c r="E7" s="182"/>
      <c r="F7" s="181"/>
      <c r="G7" s="183"/>
      <c r="H7" s="181"/>
      <c r="I7" s="181"/>
    </row>
    <row r="8" spans="1:9" s="9" customFormat="1" ht="15" customHeight="1">
      <c r="A8" s="180"/>
      <c r="B8" s="181"/>
      <c r="C8" s="182"/>
      <c r="D8" s="182"/>
      <c r="E8" s="182"/>
      <c r="F8" s="181"/>
      <c r="G8" s="183"/>
      <c r="H8" s="181"/>
      <c r="I8" s="181"/>
    </row>
    <row r="9" spans="1:9" s="9" customFormat="1" ht="15" customHeight="1">
      <c r="A9" s="180"/>
      <c r="B9" s="181"/>
      <c r="C9" s="182"/>
      <c r="D9" s="182"/>
      <c r="E9" s="182"/>
      <c r="F9" s="181"/>
      <c r="G9" s="183"/>
      <c r="H9" s="181"/>
      <c r="I9" s="181"/>
    </row>
    <row r="10" spans="1:9" s="9" customFormat="1" ht="15" customHeight="1">
      <c r="A10" s="180"/>
      <c r="B10" s="181"/>
      <c r="C10" s="182"/>
      <c r="D10" s="182"/>
      <c r="E10" s="182"/>
      <c r="F10" s="181"/>
      <c r="G10" s="183"/>
      <c r="H10" s="181"/>
      <c r="I10" s="181"/>
    </row>
    <row r="11" spans="1:9" s="9" customFormat="1" ht="15" customHeight="1">
      <c r="A11" s="180"/>
      <c r="B11" s="181"/>
      <c r="C11" s="182"/>
      <c r="D11" s="182"/>
      <c r="E11" s="182"/>
      <c r="F11" s="181"/>
      <c r="G11" s="183"/>
      <c r="H11" s="181"/>
      <c r="I11" s="181"/>
    </row>
    <row r="12" spans="1:9" s="9" customFormat="1" ht="15" customHeight="1">
      <c r="A12" s="180"/>
      <c r="B12" s="181"/>
      <c r="C12" s="182"/>
      <c r="D12" s="182"/>
      <c r="E12" s="182"/>
      <c r="F12" s="181"/>
      <c r="G12" s="183"/>
      <c r="H12" s="181"/>
      <c r="I12" s="181"/>
    </row>
    <row r="13" spans="1:9" s="9" customFormat="1" ht="15" customHeight="1">
      <c r="A13" s="180"/>
      <c r="B13" s="181"/>
      <c r="C13" s="182"/>
      <c r="D13" s="182"/>
      <c r="E13" s="182"/>
      <c r="F13" s="181"/>
      <c r="G13" s="183"/>
      <c r="H13" s="181"/>
      <c r="I13" s="181"/>
    </row>
    <row r="14" spans="1:9" s="9" customFormat="1" ht="15" customHeight="1">
      <c r="A14" s="180"/>
      <c r="B14" s="181"/>
      <c r="C14" s="182"/>
      <c r="D14" s="182"/>
      <c r="E14" s="182"/>
      <c r="F14" s="181"/>
      <c r="G14" s="183"/>
      <c r="H14" s="181"/>
      <c r="I14" s="181"/>
    </row>
    <row r="15" spans="1:9" s="9" customFormat="1" ht="15" customHeight="1">
      <c r="A15" s="184"/>
      <c r="B15" s="185"/>
      <c r="C15" s="186"/>
      <c r="D15" s="186"/>
      <c r="E15" s="186"/>
      <c r="F15" s="185"/>
      <c r="G15" s="187"/>
      <c r="H15" s="185"/>
      <c r="I15" s="185"/>
    </row>
    <row r="16" spans="1:9" s="9" customFormat="1" ht="15" customHeight="1">
      <c r="A16" s="184"/>
      <c r="B16" s="185"/>
      <c r="C16" s="186"/>
      <c r="D16" s="186"/>
      <c r="E16" s="186"/>
      <c r="F16" s="185"/>
      <c r="G16" s="183"/>
      <c r="H16" s="185"/>
      <c r="I16" s="185"/>
    </row>
    <row r="17" spans="1:9" s="9" customFormat="1" ht="15" customHeight="1">
      <c r="A17" s="7"/>
      <c r="B17" s="12"/>
      <c r="C17" s="100"/>
      <c r="D17" s="100"/>
      <c r="E17" s="100"/>
      <c r="F17" s="12"/>
      <c r="G17" s="13"/>
      <c r="H17" s="12"/>
      <c r="I17" s="12"/>
    </row>
    <row r="18" spans="1:9" s="9" customFormat="1" ht="18" customHeight="1" thickBot="1">
      <c r="A18" s="49"/>
      <c r="B18" s="50"/>
      <c r="C18" s="103"/>
      <c r="D18" s="103"/>
      <c r="E18" s="103"/>
      <c r="F18" s="51"/>
      <c r="G18" s="52"/>
      <c r="H18" s="51"/>
      <c r="I18" s="51"/>
    </row>
    <row r="19" spans="1:9" s="167" customFormat="1" ht="18" customHeight="1" thickBot="1">
      <c r="A19" s="414" t="s">
        <v>40</v>
      </c>
      <c r="B19" s="415"/>
      <c r="C19" s="415"/>
      <c r="D19" s="415"/>
      <c r="E19" s="415"/>
      <c r="F19" s="415"/>
      <c r="G19" s="166">
        <f>SUM(G4:G18)</f>
        <v>363000</v>
      </c>
      <c r="H19" s="420" t="s">
        <v>47</v>
      </c>
      <c r="I19" s="421"/>
    </row>
    <row r="21" spans="1:2" ht="13.5">
      <c r="A21" s="88" t="s">
        <v>69</v>
      </c>
      <c r="B21" s="4" t="s">
        <v>78</v>
      </c>
    </row>
    <row r="22" spans="1:2" ht="13.5">
      <c r="A22" s="88"/>
      <c r="B22" s="4" t="s">
        <v>72</v>
      </c>
    </row>
    <row r="23" spans="1:2" ht="13.5">
      <c r="A23" s="88"/>
      <c r="B23" s="4"/>
    </row>
    <row r="24" spans="1:2" ht="14.25">
      <c r="A24" s="89"/>
      <c r="B24" s="90"/>
    </row>
    <row r="25" spans="1:2" ht="14.25">
      <c r="A25" s="88" t="s">
        <v>69</v>
      </c>
      <c r="B25" s="91" t="s">
        <v>75</v>
      </c>
    </row>
    <row r="26" spans="1:2" ht="13.5">
      <c r="A26" s="89"/>
      <c r="B26" s="4" t="s">
        <v>81</v>
      </c>
    </row>
    <row r="27" spans="1:2" ht="13.5">
      <c r="A27" s="89"/>
      <c r="B27" s="4" t="s">
        <v>76</v>
      </c>
    </row>
    <row r="28" ht="13.5">
      <c r="A28" s="89"/>
    </row>
    <row r="29" spans="1:2" ht="13.5">
      <c r="A29" s="88" t="s">
        <v>69</v>
      </c>
      <c r="B29" s="4" t="s">
        <v>79</v>
      </c>
    </row>
  </sheetData>
  <sheetProtection/>
  <mergeCells count="11">
    <mergeCell ref="A2:A3"/>
    <mergeCell ref="B2:B3"/>
    <mergeCell ref="E2:E3"/>
    <mergeCell ref="F2:F3"/>
    <mergeCell ref="H2:H3"/>
    <mergeCell ref="I2:I3"/>
    <mergeCell ref="A19:F19"/>
    <mergeCell ref="H19:I19"/>
    <mergeCell ref="C2:C3"/>
    <mergeCell ref="D2:D3"/>
    <mergeCell ref="G2:G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4"/>
  <headerFooter alignWithMargins="0">
    <oddFooter>&amp;R【20160115版】</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6384" width="9.00390625" style="5" customWidth="1"/>
  </cols>
  <sheetData>
    <row r="1" spans="1:9" ht="15" customHeight="1">
      <c r="A1" s="83" t="s">
        <v>44</v>
      </c>
      <c r="I1" s="6" t="s">
        <v>22</v>
      </c>
    </row>
    <row r="2" spans="1:9" ht="36" customHeight="1">
      <c r="A2" s="412" t="s">
        <v>13</v>
      </c>
      <c r="B2" s="412" t="s">
        <v>9</v>
      </c>
      <c r="C2" s="424" t="s">
        <v>128</v>
      </c>
      <c r="D2" s="422" t="s">
        <v>127</v>
      </c>
      <c r="E2" s="410" t="s">
        <v>38</v>
      </c>
      <c r="F2" s="412" t="s">
        <v>25</v>
      </c>
      <c r="G2" s="418" t="s">
        <v>80</v>
      </c>
      <c r="H2" s="412" t="s">
        <v>14</v>
      </c>
      <c r="I2" s="412" t="s">
        <v>15</v>
      </c>
    </row>
    <row r="3" spans="1:9" ht="15" customHeight="1" thickBot="1">
      <c r="A3" s="413"/>
      <c r="B3" s="413"/>
      <c r="C3" s="411"/>
      <c r="D3" s="423"/>
      <c r="E3" s="411"/>
      <c r="F3" s="413"/>
      <c r="G3" s="419"/>
      <c r="H3" s="413"/>
      <c r="I3" s="413"/>
    </row>
    <row r="4" spans="1:9" s="9" customFormat="1" ht="45.75" thickTop="1">
      <c r="A4" s="172">
        <v>1</v>
      </c>
      <c r="B4" s="188" t="s">
        <v>204</v>
      </c>
      <c r="C4" s="174">
        <v>42170</v>
      </c>
      <c r="D4" s="174" t="s">
        <v>205</v>
      </c>
      <c r="E4" s="174">
        <v>42216</v>
      </c>
      <c r="F4" s="188" t="s">
        <v>206</v>
      </c>
      <c r="G4" s="189">
        <v>48000</v>
      </c>
      <c r="H4" s="190" t="s">
        <v>207</v>
      </c>
      <c r="I4" s="191" t="s">
        <v>208</v>
      </c>
    </row>
    <row r="5" spans="1:9" s="9" customFormat="1" ht="45">
      <c r="A5" s="172">
        <v>2</v>
      </c>
      <c r="B5" s="192" t="s">
        <v>209</v>
      </c>
      <c r="C5" s="179">
        <v>42170</v>
      </c>
      <c r="D5" s="179" t="s">
        <v>210</v>
      </c>
      <c r="E5" s="179">
        <v>42185</v>
      </c>
      <c r="F5" s="178" t="s">
        <v>211</v>
      </c>
      <c r="G5" s="175">
        <v>22000</v>
      </c>
      <c r="H5" s="193" t="s">
        <v>212</v>
      </c>
      <c r="I5" s="178" t="s">
        <v>208</v>
      </c>
    </row>
    <row r="6" spans="1:9" s="9" customFormat="1" ht="71.25">
      <c r="A6" s="172">
        <v>3</v>
      </c>
      <c r="B6" s="178" t="s">
        <v>213</v>
      </c>
      <c r="C6" s="179">
        <v>42195</v>
      </c>
      <c r="D6" s="179">
        <v>42198</v>
      </c>
      <c r="E6" s="179">
        <v>42205</v>
      </c>
      <c r="F6" s="178" t="s">
        <v>214</v>
      </c>
      <c r="G6" s="175">
        <v>3600</v>
      </c>
      <c r="H6" s="193" t="s">
        <v>215</v>
      </c>
      <c r="I6" s="178" t="s">
        <v>216</v>
      </c>
    </row>
    <row r="7" spans="1:9" s="9" customFormat="1" ht="15" customHeight="1">
      <c r="A7" s="194"/>
      <c r="B7" s="193"/>
      <c r="C7" s="195"/>
      <c r="D7" s="195"/>
      <c r="E7" s="195"/>
      <c r="F7" s="193"/>
      <c r="G7" s="196"/>
      <c r="H7" s="193"/>
      <c r="I7" s="193"/>
    </row>
    <row r="8" spans="1:9" s="9" customFormat="1" ht="15" customHeight="1">
      <c r="A8" s="194"/>
      <c r="B8" s="193"/>
      <c r="C8" s="195"/>
      <c r="D8" s="195"/>
      <c r="E8" s="195"/>
      <c r="F8" s="193"/>
      <c r="G8" s="196"/>
      <c r="H8" s="193"/>
      <c r="I8" s="193"/>
    </row>
    <row r="9" spans="1:9" s="9" customFormat="1" ht="15" customHeight="1">
      <c r="A9" s="194"/>
      <c r="B9" s="193"/>
      <c r="C9" s="195"/>
      <c r="D9" s="195"/>
      <c r="E9" s="195"/>
      <c r="F9" s="193"/>
      <c r="G9" s="196"/>
      <c r="H9" s="193"/>
      <c r="I9" s="193"/>
    </row>
    <row r="10" spans="1:9" s="9" customFormat="1" ht="15" customHeight="1">
      <c r="A10" s="194"/>
      <c r="B10" s="193"/>
      <c r="C10" s="195"/>
      <c r="D10" s="195"/>
      <c r="E10" s="195"/>
      <c r="F10" s="193"/>
      <c r="G10" s="196"/>
      <c r="H10" s="193"/>
      <c r="I10" s="193"/>
    </row>
    <row r="11" spans="1:9" s="9" customFormat="1" ht="15" customHeight="1">
      <c r="A11" s="194"/>
      <c r="B11" s="193"/>
      <c r="C11" s="195"/>
      <c r="D11" s="195"/>
      <c r="E11" s="195"/>
      <c r="F11" s="193"/>
      <c r="G11" s="196"/>
      <c r="H11" s="193"/>
      <c r="I11" s="193"/>
    </row>
    <row r="12" spans="1:9" s="9" customFormat="1" ht="15" customHeight="1">
      <c r="A12" s="194"/>
      <c r="B12" s="193"/>
      <c r="C12" s="195"/>
      <c r="D12" s="195"/>
      <c r="E12" s="195"/>
      <c r="F12" s="193"/>
      <c r="G12" s="196"/>
      <c r="H12" s="193"/>
      <c r="I12" s="193"/>
    </row>
    <row r="13" spans="1:9" s="9" customFormat="1" ht="15" customHeight="1">
      <c r="A13" s="194"/>
      <c r="B13" s="193"/>
      <c r="C13" s="195"/>
      <c r="D13" s="195"/>
      <c r="E13" s="195"/>
      <c r="F13" s="193"/>
      <c r="G13" s="196"/>
      <c r="H13" s="193"/>
      <c r="I13" s="193"/>
    </row>
    <row r="14" spans="1:9" s="9" customFormat="1" ht="15" customHeight="1">
      <c r="A14" s="7"/>
      <c r="B14" s="12"/>
      <c r="C14" s="100"/>
      <c r="D14" s="100"/>
      <c r="E14" s="100"/>
      <c r="F14" s="12"/>
      <c r="G14" s="13"/>
      <c r="H14" s="12"/>
      <c r="I14" s="12"/>
    </row>
    <row r="15" spans="1:9" s="9" customFormat="1" ht="15" customHeight="1">
      <c r="A15" s="7"/>
      <c r="B15" s="12"/>
      <c r="C15" s="100"/>
      <c r="D15" s="100"/>
      <c r="E15" s="100"/>
      <c r="F15" s="12"/>
      <c r="G15" s="13"/>
      <c r="H15" s="12"/>
      <c r="I15" s="12"/>
    </row>
    <row r="16" spans="1:9" s="9" customFormat="1" ht="15" customHeight="1">
      <c r="A16" s="7"/>
      <c r="B16" s="12"/>
      <c r="C16" s="100"/>
      <c r="D16" s="100"/>
      <c r="E16" s="100"/>
      <c r="F16" s="12"/>
      <c r="G16" s="13"/>
      <c r="H16" s="12"/>
      <c r="I16" s="12"/>
    </row>
    <row r="17" spans="1:9" s="9" customFormat="1" ht="18" customHeight="1">
      <c r="A17" s="7"/>
      <c r="B17" s="12"/>
      <c r="C17" s="100"/>
      <c r="D17" s="100"/>
      <c r="E17" s="100"/>
      <c r="F17" s="12"/>
      <c r="G17" s="13"/>
      <c r="H17" s="12"/>
      <c r="I17" s="12"/>
    </row>
    <row r="18" spans="1:9" s="9" customFormat="1" ht="18" customHeight="1" thickBot="1">
      <c r="A18" s="49"/>
      <c r="B18" s="50"/>
      <c r="C18" s="103"/>
      <c r="D18" s="103"/>
      <c r="E18" s="103"/>
      <c r="F18" s="51"/>
      <c r="G18" s="52"/>
      <c r="H18" s="51"/>
      <c r="I18" s="51"/>
    </row>
    <row r="19" spans="1:9" s="167" customFormat="1" ht="18" customHeight="1" thickBot="1">
      <c r="A19" s="414" t="s">
        <v>40</v>
      </c>
      <c r="B19" s="415"/>
      <c r="C19" s="415"/>
      <c r="D19" s="415"/>
      <c r="E19" s="415"/>
      <c r="F19" s="415"/>
      <c r="G19" s="166">
        <f>SUM(G4:G18)</f>
        <v>73600</v>
      </c>
      <c r="H19" s="420" t="s">
        <v>47</v>
      </c>
      <c r="I19" s="421"/>
    </row>
    <row r="20" spans="1:9" ht="13.5">
      <c r="A20" s="53"/>
      <c r="B20" s="53"/>
      <c r="C20" s="53"/>
      <c r="D20" s="53"/>
      <c r="E20" s="53"/>
      <c r="F20" s="53"/>
      <c r="G20" s="54"/>
      <c r="H20" s="55"/>
      <c r="I20" s="55"/>
    </row>
    <row r="21" spans="1:2" ht="13.5">
      <c r="A21" s="88" t="s">
        <v>69</v>
      </c>
      <c r="B21" s="4" t="s">
        <v>82</v>
      </c>
    </row>
    <row r="22" spans="1:2" ht="13.5">
      <c r="A22" s="88"/>
      <c r="B22" s="4" t="s">
        <v>72</v>
      </c>
    </row>
    <row r="23" spans="1:2" ht="13.5">
      <c r="A23" s="88"/>
      <c r="B23" s="4"/>
    </row>
    <row r="24" spans="1:2" ht="13.5">
      <c r="A24" s="88" t="s">
        <v>69</v>
      </c>
      <c r="B24" s="4" t="s">
        <v>84</v>
      </c>
    </row>
    <row r="25" spans="1:2" ht="13.5">
      <c r="A25" s="88"/>
      <c r="B25" s="4"/>
    </row>
    <row r="26" spans="1:2" ht="13.5">
      <c r="A26" s="88" t="s">
        <v>69</v>
      </c>
      <c r="B26" s="4" t="s">
        <v>86</v>
      </c>
    </row>
    <row r="27" spans="1:2" ht="13.5">
      <c r="A27" s="88"/>
      <c r="B27" s="4" t="s">
        <v>85</v>
      </c>
    </row>
    <row r="28" spans="1:2" ht="13.5">
      <c r="A28" s="88"/>
      <c r="B28" s="4"/>
    </row>
    <row r="29" spans="1:2" ht="13.5">
      <c r="A29" s="88" t="s">
        <v>69</v>
      </c>
      <c r="B29" s="4" t="s">
        <v>87</v>
      </c>
    </row>
    <row r="30" spans="1:2" ht="14.25">
      <c r="A30" s="89"/>
      <c r="B30" s="90"/>
    </row>
    <row r="31" spans="1:2" ht="13.5">
      <c r="A31" s="88" t="s">
        <v>69</v>
      </c>
      <c r="B31" s="4" t="s">
        <v>88</v>
      </c>
    </row>
    <row r="32" spans="1:2" ht="14.25">
      <c r="A32" s="89"/>
      <c r="B32" s="90"/>
    </row>
    <row r="33" spans="1:2" ht="14.25">
      <c r="A33" s="88" t="s">
        <v>69</v>
      </c>
      <c r="B33" s="91" t="s">
        <v>89</v>
      </c>
    </row>
    <row r="34" spans="1:2" ht="13.5">
      <c r="A34" s="89"/>
      <c r="B34" s="4" t="s">
        <v>76</v>
      </c>
    </row>
    <row r="35" ht="13.5">
      <c r="A35" s="89"/>
    </row>
  </sheetData>
  <sheetProtection/>
  <mergeCells count="11">
    <mergeCell ref="C2:C3"/>
    <mergeCell ref="D2:D3"/>
    <mergeCell ref="H19:I19"/>
    <mergeCell ref="E2:E3"/>
    <mergeCell ref="F2:F3"/>
    <mergeCell ref="H2:H3"/>
    <mergeCell ref="I2:I3"/>
    <mergeCell ref="G2:G3"/>
    <mergeCell ref="A19:F19"/>
    <mergeCell ref="A2:A3"/>
    <mergeCell ref="B2:B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4"/>
  <headerFooter alignWithMargins="0">
    <oddFooter>&amp;R【20160115版】</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SheetLayoutView="85" zoomScalePageLayoutView="0" workbookViewId="0" topLeftCell="A1">
      <selection activeCell="A1" sqref="A1"/>
    </sheetView>
  </sheetViews>
  <sheetFormatPr defaultColWidth="9.00390625" defaultRowHeight="13.5"/>
  <cols>
    <col min="1" max="1" width="5.625" style="5" customWidth="1"/>
    <col min="2" max="2" width="25.625" style="5" customWidth="1"/>
    <col min="3" max="3" width="30.625" style="5" customWidth="1"/>
    <col min="4" max="5" width="12.625" style="5" customWidth="1"/>
    <col min="6" max="7" width="28.625" style="5" customWidth="1"/>
    <col min="8" max="16384" width="9.00390625" style="5" customWidth="1"/>
  </cols>
  <sheetData>
    <row r="1" spans="1:7" ht="15" customHeight="1">
      <c r="A1" s="83" t="s">
        <v>45</v>
      </c>
      <c r="G1" s="6" t="s">
        <v>0</v>
      </c>
    </row>
    <row r="2" spans="1:7" ht="36" customHeight="1">
      <c r="A2" s="412" t="s">
        <v>13</v>
      </c>
      <c r="B2" s="412" t="s">
        <v>9</v>
      </c>
      <c r="C2" s="431" t="s">
        <v>16</v>
      </c>
      <c r="D2" s="429" t="s">
        <v>129</v>
      </c>
      <c r="E2" s="424" t="s">
        <v>126</v>
      </c>
      <c r="F2" s="412" t="s">
        <v>17</v>
      </c>
      <c r="G2" s="412" t="s">
        <v>18</v>
      </c>
    </row>
    <row r="3" spans="1:7" ht="15" customHeight="1" thickBot="1">
      <c r="A3" s="413"/>
      <c r="B3" s="413"/>
      <c r="C3" s="430"/>
      <c r="D3" s="430"/>
      <c r="E3" s="411"/>
      <c r="F3" s="413"/>
      <c r="G3" s="413"/>
    </row>
    <row r="4" spans="1:7" s="202" customFormat="1" ht="51" customHeight="1" thickTop="1">
      <c r="A4" s="197">
        <v>1</v>
      </c>
      <c r="B4" s="198" t="s">
        <v>217</v>
      </c>
      <c r="C4" s="198" t="s">
        <v>218</v>
      </c>
      <c r="D4" s="199" t="s">
        <v>219</v>
      </c>
      <c r="E4" s="200">
        <v>2500000</v>
      </c>
      <c r="F4" s="201" t="s">
        <v>220</v>
      </c>
      <c r="G4" s="198" t="s">
        <v>221</v>
      </c>
    </row>
    <row r="5" spans="1:7" s="202" customFormat="1" ht="43.5" customHeight="1">
      <c r="A5" s="197">
        <v>2</v>
      </c>
      <c r="B5" s="198" t="s">
        <v>222</v>
      </c>
      <c r="C5" s="203" t="s">
        <v>223</v>
      </c>
      <c r="D5" s="199" t="s">
        <v>224</v>
      </c>
      <c r="E5" s="200">
        <v>1000000</v>
      </c>
      <c r="F5" s="204" t="s">
        <v>220</v>
      </c>
      <c r="G5" s="198" t="s">
        <v>225</v>
      </c>
    </row>
    <row r="6" spans="1:7" s="202" customFormat="1" ht="45.75" customHeight="1">
      <c r="A6" s="197">
        <v>3</v>
      </c>
      <c r="B6" s="198" t="s">
        <v>226</v>
      </c>
      <c r="C6" s="203" t="s">
        <v>227</v>
      </c>
      <c r="D6" s="205">
        <v>42216</v>
      </c>
      <c r="E6" s="200">
        <v>30000</v>
      </c>
      <c r="F6" s="204" t="s">
        <v>228</v>
      </c>
      <c r="G6" s="198" t="s">
        <v>229</v>
      </c>
    </row>
    <row r="7" spans="1:7" s="9" customFormat="1" ht="15" customHeight="1">
      <c r="A7" s="206"/>
      <c r="B7" s="207"/>
      <c r="C7" s="208"/>
      <c r="D7" s="209"/>
      <c r="E7" s="210"/>
      <c r="F7" s="211"/>
      <c r="G7" s="207"/>
    </row>
    <row r="8" spans="1:7" s="9" customFormat="1" ht="15" customHeight="1">
      <c r="A8" s="206"/>
      <c r="B8" s="207"/>
      <c r="C8" s="208"/>
      <c r="D8" s="209"/>
      <c r="E8" s="210"/>
      <c r="F8" s="211"/>
      <c r="G8" s="207"/>
    </row>
    <row r="9" spans="1:7" s="9" customFormat="1" ht="15" customHeight="1">
      <c r="A9" s="206"/>
      <c r="B9" s="207"/>
      <c r="C9" s="208"/>
      <c r="D9" s="209"/>
      <c r="E9" s="210"/>
      <c r="F9" s="211"/>
      <c r="G9" s="207"/>
    </row>
    <row r="10" spans="1:7" s="9" customFormat="1" ht="15" customHeight="1">
      <c r="A10" s="206"/>
      <c r="B10" s="207"/>
      <c r="C10" s="208"/>
      <c r="D10" s="209"/>
      <c r="E10" s="210"/>
      <c r="F10" s="211"/>
      <c r="G10" s="207"/>
    </row>
    <row r="11" spans="1:7" s="9" customFormat="1" ht="15" customHeight="1">
      <c r="A11" s="206"/>
      <c r="B11" s="207"/>
      <c r="C11" s="208"/>
      <c r="D11" s="209"/>
      <c r="E11" s="210"/>
      <c r="F11" s="211"/>
      <c r="G11" s="207"/>
    </row>
    <row r="12" spans="1:7" s="9" customFormat="1" ht="15" customHeight="1">
      <c r="A12" s="206"/>
      <c r="B12" s="207"/>
      <c r="C12" s="208"/>
      <c r="D12" s="209"/>
      <c r="E12" s="210"/>
      <c r="F12" s="211"/>
      <c r="G12" s="207"/>
    </row>
    <row r="13" spans="1:7" s="9" customFormat="1" ht="15" customHeight="1">
      <c r="A13" s="8"/>
      <c r="B13" s="10"/>
      <c r="C13" s="100"/>
      <c r="D13" s="100"/>
      <c r="E13" s="104"/>
      <c r="F13" s="67"/>
      <c r="G13" s="10"/>
    </row>
    <row r="14" spans="1:7" s="9" customFormat="1" ht="15" customHeight="1">
      <c r="A14" s="8"/>
      <c r="B14" s="10"/>
      <c r="C14" s="100"/>
      <c r="D14" s="100"/>
      <c r="E14" s="104"/>
      <c r="F14" s="67"/>
      <c r="G14" s="10"/>
    </row>
    <row r="15" spans="1:7" s="9" customFormat="1" ht="15" customHeight="1">
      <c r="A15" s="8"/>
      <c r="B15" s="10"/>
      <c r="C15" s="100"/>
      <c r="D15" s="100"/>
      <c r="E15" s="104"/>
      <c r="F15" s="68"/>
      <c r="G15" s="10"/>
    </row>
    <row r="16" spans="1:7" s="9" customFormat="1" ht="15" customHeight="1">
      <c r="A16" s="8"/>
      <c r="B16" s="10"/>
      <c r="C16" s="102"/>
      <c r="D16" s="102"/>
      <c r="E16" s="104"/>
      <c r="F16" s="67"/>
      <c r="G16" s="10"/>
    </row>
    <row r="17" spans="1:7" s="9" customFormat="1" ht="18" customHeight="1">
      <c r="A17" s="8"/>
      <c r="B17" s="10"/>
      <c r="C17" s="100"/>
      <c r="D17" s="100"/>
      <c r="E17" s="104"/>
      <c r="F17" s="67"/>
      <c r="G17" s="10"/>
    </row>
    <row r="18" spans="1:7" s="9" customFormat="1" ht="18" customHeight="1" thickBot="1">
      <c r="A18" s="57"/>
      <c r="B18" s="50"/>
      <c r="C18" s="103"/>
      <c r="D18" s="103"/>
      <c r="E18" s="105"/>
      <c r="F18" s="51"/>
      <c r="G18" s="51"/>
    </row>
    <row r="19" spans="1:7" s="167" customFormat="1" ht="18" customHeight="1" thickBot="1">
      <c r="A19" s="414" t="s">
        <v>41</v>
      </c>
      <c r="B19" s="415"/>
      <c r="C19" s="415"/>
      <c r="D19" s="415"/>
      <c r="E19" s="168">
        <f>SUM(E4:E18)</f>
        <v>3530000</v>
      </c>
      <c r="F19" s="420" t="s">
        <v>47</v>
      </c>
      <c r="G19" s="421"/>
    </row>
    <row r="20" spans="1:7" ht="25.5" customHeight="1">
      <c r="A20" s="53"/>
      <c r="B20" s="53"/>
      <c r="C20" s="53"/>
      <c r="D20" s="53"/>
      <c r="E20" s="54"/>
      <c r="F20" s="56"/>
      <c r="G20" s="56"/>
    </row>
    <row r="21" spans="1:7" s="4" customFormat="1" ht="13.5" customHeight="1">
      <c r="A21" s="94" t="s">
        <v>69</v>
      </c>
      <c r="B21" s="425" t="s">
        <v>91</v>
      </c>
      <c r="C21" s="426"/>
      <c r="D21" s="426"/>
      <c r="E21" s="426"/>
      <c r="F21" s="426"/>
      <c r="G21" s="426"/>
    </row>
    <row r="22" spans="1:7" s="4" customFormat="1" ht="13.5" customHeight="1">
      <c r="A22" s="94"/>
      <c r="B22" s="4" t="s">
        <v>72</v>
      </c>
      <c r="C22" s="94"/>
      <c r="D22" s="94"/>
      <c r="E22" s="95"/>
      <c r="F22" s="96"/>
      <c r="G22" s="96"/>
    </row>
    <row r="23" spans="1:7" s="4" customFormat="1" ht="13.5" customHeight="1">
      <c r="A23" s="94"/>
      <c r="B23" s="94"/>
      <c r="C23" s="94"/>
      <c r="D23" s="94"/>
      <c r="E23" s="95"/>
      <c r="F23" s="96"/>
      <c r="G23" s="96"/>
    </row>
    <row r="24" spans="1:7" s="4" customFormat="1" ht="13.5" customHeight="1">
      <c r="A24" s="88" t="s">
        <v>118</v>
      </c>
      <c r="B24" s="31" t="s">
        <v>83</v>
      </c>
      <c r="C24" s="94"/>
      <c r="D24" s="94"/>
      <c r="E24" s="95"/>
      <c r="F24" s="96"/>
      <c r="G24" s="96"/>
    </row>
    <row r="25" spans="1:7" s="4" customFormat="1" ht="13.5" customHeight="1">
      <c r="A25" s="88"/>
      <c r="B25" s="4" t="s">
        <v>92</v>
      </c>
      <c r="C25" s="94"/>
      <c r="D25" s="94"/>
      <c r="E25" s="95"/>
      <c r="F25" s="96"/>
      <c r="G25" s="96"/>
    </row>
    <row r="26" spans="1:7" s="4" customFormat="1" ht="13.5" customHeight="1">
      <c r="A26" s="94"/>
      <c r="B26" s="94"/>
      <c r="C26" s="97"/>
      <c r="D26" s="94"/>
      <c r="E26" s="95"/>
      <c r="F26" s="96"/>
      <c r="G26" s="96"/>
    </row>
    <row r="27" spans="1:7" s="4" customFormat="1" ht="13.5" customHeight="1">
      <c r="A27" s="94" t="s">
        <v>119</v>
      </c>
      <c r="B27" s="427" t="s">
        <v>94</v>
      </c>
      <c r="C27" s="428"/>
      <c r="D27" s="428"/>
      <c r="E27" s="428"/>
      <c r="F27" s="428"/>
      <c r="G27" s="428"/>
    </row>
    <row r="28" spans="1:7" ht="13.5" customHeight="1">
      <c r="A28" s="53"/>
      <c r="B28" s="53"/>
      <c r="C28" s="53"/>
      <c r="D28" s="53"/>
      <c r="E28" s="54"/>
      <c r="F28" s="56"/>
      <c r="G28" s="56"/>
    </row>
    <row r="29" spans="1:7" ht="13.5" customHeight="1">
      <c r="A29" s="53"/>
      <c r="B29" s="53"/>
      <c r="C29" s="53"/>
      <c r="D29" s="53"/>
      <c r="E29" s="54"/>
      <c r="F29" s="56"/>
      <c r="G29" s="56"/>
    </row>
    <row r="31" ht="13.5">
      <c r="A31" s="4"/>
    </row>
  </sheetData>
  <sheetProtection/>
  <mergeCells count="11">
    <mergeCell ref="F19:G19"/>
    <mergeCell ref="A2:A3"/>
    <mergeCell ref="B2:B3"/>
    <mergeCell ref="E2:E3"/>
    <mergeCell ref="B21:G21"/>
    <mergeCell ref="B27:G27"/>
    <mergeCell ref="F2:F3"/>
    <mergeCell ref="D2:D3"/>
    <mergeCell ref="C2:C3"/>
    <mergeCell ref="G2:G3"/>
    <mergeCell ref="A19:D19"/>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4" r:id="rId2"/>
  <headerFooter alignWithMargins="0">
    <oddFooter>&amp;R【20160115版】</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83" t="s">
        <v>46</v>
      </c>
      <c r="I1" s="6" t="s">
        <v>19</v>
      </c>
    </row>
    <row r="2" spans="1:10" ht="36" customHeight="1">
      <c r="A2" s="412" t="s">
        <v>13</v>
      </c>
      <c r="B2" s="412" t="s">
        <v>9</v>
      </c>
      <c r="C2" s="410" t="s">
        <v>36</v>
      </c>
      <c r="D2" s="410" t="s">
        <v>67</v>
      </c>
      <c r="E2" s="410" t="s">
        <v>38</v>
      </c>
      <c r="F2" s="418" t="s">
        <v>25</v>
      </c>
      <c r="G2" s="418" t="s">
        <v>95</v>
      </c>
      <c r="H2" s="412" t="s">
        <v>14</v>
      </c>
      <c r="I2" s="412" t="s">
        <v>15</v>
      </c>
      <c r="J2" s="432"/>
    </row>
    <row r="3" spans="1:10" ht="15" customHeight="1" thickBot="1">
      <c r="A3" s="413"/>
      <c r="B3" s="413"/>
      <c r="C3" s="411"/>
      <c r="D3" s="411"/>
      <c r="E3" s="411"/>
      <c r="F3" s="419"/>
      <c r="G3" s="419"/>
      <c r="H3" s="413"/>
      <c r="I3" s="413"/>
      <c r="J3" s="432"/>
    </row>
    <row r="4" spans="1:10" s="9" customFormat="1" ht="18" customHeight="1" thickTop="1">
      <c r="A4" s="16"/>
      <c r="B4" s="17"/>
      <c r="C4" s="101"/>
      <c r="D4" s="101"/>
      <c r="E4" s="101"/>
      <c r="F4" s="17"/>
      <c r="G4" s="15"/>
      <c r="H4" s="92"/>
      <c r="I4" s="18"/>
      <c r="J4" s="19"/>
    </row>
    <row r="5" spans="1:10" s="9" customFormat="1" ht="18" customHeight="1">
      <c r="A5" s="16"/>
      <c r="B5" s="14"/>
      <c r="C5" s="101"/>
      <c r="D5" s="101"/>
      <c r="E5" s="101"/>
      <c r="F5" s="14"/>
      <c r="G5" s="20"/>
      <c r="H5" s="12"/>
      <c r="I5" s="18"/>
      <c r="J5" s="19"/>
    </row>
    <row r="6" spans="1:10" s="9" customFormat="1" ht="18" customHeight="1">
      <c r="A6" s="8"/>
      <c r="B6" s="10"/>
      <c r="C6" s="102"/>
      <c r="D6" s="102"/>
      <c r="E6" s="102"/>
      <c r="F6" s="10"/>
      <c r="G6" s="21"/>
      <c r="H6" s="10"/>
      <c r="I6" s="10"/>
      <c r="J6" s="22"/>
    </row>
    <row r="7" spans="1:10" s="9" customFormat="1" ht="18" customHeight="1">
      <c r="A7" s="8"/>
      <c r="B7" s="10"/>
      <c r="C7" s="102"/>
      <c r="D7" s="102"/>
      <c r="E7" s="102"/>
      <c r="F7" s="10"/>
      <c r="G7" s="21"/>
      <c r="H7" s="10"/>
      <c r="I7" s="10"/>
      <c r="J7" s="22"/>
    </row>
    <row r="8" spans="1:10" s="9" customFormat="1" ht="18" customHeight="1">
      <c r="A8" s="8"/>
      <c r="B8" s="10"/>
      <c r="C8" s="102"/>
      <c r="D8" s="102"/>
      <c r="E8" s="102"/>
      <c r="F8" s="10"/>
      <c r="G8" s="21"/>
      <c r="H8" s="10"/>
      <c r="I8" s="10"/>
      <c r="J8" s="22"/>
    </row>
    <row r="9" spans="1:10" s="9" customFormat="1" ht="18" customHeight="1">
      <c r="A9" s="8"/>
      <c r="B9" s="10"/>
      <c r="C9" s="102"/>
      <c r="D9" s="102"/>
      <c r="E9" s="102"/>
      <c r="F9" s="10"/>
      <c r="G9" s="21"/>
      <c r="H9" s="10"/>
      <c r="I9" s="10"/>
      <c r="J9" s="22"/>
    </row>
    <row r="10" spans="1:10" s="9" customFormat="1" ht="18" customHeight="1">
      <c r="A10" s="8"/>
      <c r="B10" s="10"/>
      <c r="C10" s="102"/>
      <c r="D10" s="102"/>
      <c r="E10" s="102"/>
      <c r="F10" s="10"/>
      <c r="G10" s="21"/>
      <c r="H10" s="10"/>
      <c r="I10" s="10"/>
      <c r="J10" s="22"/>
    </row>
    <row r="11" spans="1:10" s="9" customFormat="1" ht="18" customHeight="1">
      <c r="A11" s="8"/>
      <c r="B11" s="10"/>
      <c r="C11" s="102"/>
      <c r="D11" s="102"/>
      <c r="E11" s="102"/>
      <c r="F11" s="10"/>
      <c r="G11" s="21"/>
      <c r="H11" s="10"/>
      <c r="I11" s="10"/>
      <c r="J11" s="22"/>
    </row>
    <row r="12" spans="1:10" s="9" customFormat="1" ht="18" customHeight="1">
      <c r="A12" s="8"/>
      <c r="B12" s="10"/>
      <c r="C12" s="102"/>
      <c r="D12" s="102"/>
      <c r="E12" s="102"/>
      <c r="F12" s="10"/>
      <c r="G12" s="21"/>
      <c r="H12" s="10"/>
      <c r="I12" s="10"/>
      <c r="J12" s="22"/>
    </row>
    <row r="13" spans="1:10" s="9" customFormat="1" ht="18" customHeight="1">
      <c r="A13" s="8"/>
      <c r="B13" s="10"/>
      <c r="C13" s="102"/>
      <c r="D13" s="102"/>
      <c r="E13" s="102"/>
      <c r="F13" s="10"/>
      <c r="G13" s="21"/>
      <c r="H13" s="10"/>
      <c r="I13" s="10"/>
      <c r="J13" s="22"/>
    </row>
    <row r="14" spans="1:10" s="9" customFormat="1" ht="18" customHeight="1">
      <c r="A14" s="8"/>
      <c r="B14" s="10"/>
      <c r="C14" s="102"/>
      <c r="D14" s="102"/>
      <c r="E14" s="102"/>
      <c r="F14" s="10"/>
      <c r="G14" s="21"/>
      <c r="H14" s="10"/>
      <c r="I14" s="10"/>
      <c r="J14" s="22"/>
    </row>
    <row r="15" spans="1:10" s="9" customFormat="1" ht="18" customHeight="1">
      <c r="A15" s="8"/>
      <c r="B15" s="10"/>
      <c r="C15" s="102"/>
      <c r="D15" s="102"/>
      <c r="E15" s="102"/>
      <c r="F15" s="10"/>
      <c r="G15" s="21"/>
      <c r="H15" s="10"/>
      <c r="I15" s="10"/>
      <c r="J15" s="22"/>
    </row>
    <row r="16" spans="1:10" s="9" customFormat="1" ht="18" customHeight="1">
      <c r="A16" s="7"/>
      <c r="B16" s="12"/>
      <c r="C16" s="100"/>
      <c r="D16" s="100"/>
      <c r="E16" s="100"/>
      <c r="F16" s="12"/>
      <c r="G16" s="23"/>
      <c r="H16" s="12"/>
      <c r="I16" s="12"/>
      <c r="J16" s="22"/>
    </row>
    <row r="17" spans="1:10" s="9" customFormat="1" ht="18" customHeight="1">
      <c r="A17" s="7"/>
      <c r="B17" s="12"/>
      <c r="C17" s="100"/>
      <c r="D17" s="100"/>
      <c r="E17" s="100"/>
      <c r="F17" s="12"/>
      <c r="G17" s="23"/>
      <c r="H17" s="12"/>
      <c r="I17" s="12"/>
      <c r="J17" s="22"/>
    </row>
    <row r="18" spans="1:10" s="9" customFormat="1" ht="18" customHeight="1" thickBot="1">
      <c r="A18" s="49"/>
      <c r="B18" s="50"/>
      <c r="C18" s="103"/>
      <c r="D18" s="103"/>
      <c r="E18" s="103"/>
      <c r="F18" s="51"/>
      <c r="G18" s="58"/>
      <c r="H18" s="51"/>
      <c r="I18" s="51"/>
      <c r="J18" s="22"/>
    </row>
    <row r="19" spans="1:9" s="167" customFormat="1" ht="18" customHeight="1" thickBot="1">
      <c r="A19" s="433" t="s">
        <v>40</v>
      </c>
      <c r="B19" s="434"/>
      <c r="C19" s="434"/>
      <c r="D19" s="434"/>
      <c r="E19" s="434"/>
      <c r="F19" s="435"/>
      <c r="G19" s="166">
        <f>SUM(G4:G18)</f>
        <v>0</v>
      </c>
      <c r="H19" s="420" t="s">
        <v>47</v>
      </c>
      <c r="I19" s="421"/>
    </row>
    <row r="21" spans="1:2" s="4" customFormat="1" ht="13.5">
      <c r="A21" s="88" t="s">
        <v>69</v>
      </c>
      <c r="B21" s="4" t="s">
        <v>93</v>
      </c>
    </row>
    <row r="22" spans="1:2" s="4" customFormat="1" ht="13.5">
      <c r="A22" s="88"/>
      <c r="B22" s="4" t="s">
        <v>72</v>
      </c>
    </row>
    <row r="23" s="4" customFormat="1" ht="13.5">
      <c r="A23" s="88"/>
    </row>
    <row r="24" spans="1:2" s="4" customFormat="1" ht="13.5">
      <c r="A24" s="88" t="s">
        <v>118</v>
      </c>
      <c r="B24" s="4" t="s">
        <v>96</v>
      </c>
    </row>
    <row r="25" s="4" customFormat="1" ht="13.5">
      <c r="A25" s="88"/>
    </row>
    <row r="26" spans="1:2" s="4" customFormat="1" ht="13.5">
      <c r="A26" s="88" t="s">
        <v>123</v>
      </c>
      <c r="B26" s="4" t="s">
        <v>88</v>
      </c>
    </row>
    <row r="27" spans="1:2" s="4" customFormat="1" ht="13.5">
      <c r="A27" s="88"/>
      <c r="B27" s="99"/>
    </row>
    <row r="28" spans="1:2" s="4" customFormat="1" ht="13.5">
      <c r="A28" s="88" t="s">
        <v>124</v>
      </c>
      <c r="B28" s="31" t="s">
        <v>125</v>
      </c>
    </row>
    <row r="29" spans="1:2" s="4" customFormat="1" ht="13.5">
      <c r="A29" s="88"/>
      <c r="B29" s="4" t="s">
        <v>97</v>
      </c>
    </row>
    <row r="30" spans="1:2" s="4" customFormat="1" ht="13.5">
      <c r="A30" s="88"/>
      <c r="B30" s="4" t="s">
        <v>76</v>
      </c>
    </row>
  </sheetData>
  <sheetProtection/>
  <mergeCells count="12">
    <mergeCell ref="A19:F19"/>
    <mergeCell ref="H19:I19"/>
    <mergeCell ref="H2:H3"/>
    <mergeCell ref="I2:I3"/>
    <mergeCell ref="G2:G3"/>
    <mergeCell ref="J2:J3"/>
    <mergeCell ref="E2:E3"/>
    <mergeCell ref="F2:F3"/>
    <mergeCell ref="A2:A3"/>
    <mergeCell ref="B2:B3"/>
    <mergeCell ref="C2:C3"/>
    <mergeCell ref="D2:D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3"/>
  <headerFooter alignWithMargins="0">
    <oddFooter>&amp;R【20160115版】</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83" t="s">
        <v>60</v>
      </c>
      <c r="I1" s="6" t="s">
        <v>20</v>
      </c>
    </row>
    <row r="2" spans="1:9" ht="36" customHeight="1">
      <c r="A2" s="412" t="s">
        <v>13</v>
      </c>
      <c r="B2" s="412" t="s">
        <v>9</v>
      </c>
      <c r="C2" s="410" t="s">
        <v>36</v>
      </c>
      <c r="D2" s="410" t="s">
        <v>67</v>
      </c>
      <c r="E2" s="410" t="s">
        <v>38</v>
      </c>
      <c r="F2" s="412" t="s">
        <v>25</v>
      </c>
      <c r="G2" s="418" t="s">
        <v>24</v>
      </c>
      <c r="H2" s="412" t="s">
        <v>14</v>
      </c>
      <c r="I2" s="412" t="s">
        <v>15</v>
      </c>
    </row>
    <row r="3" spans="1:9" ht="15" customHeight="1" thickBot="1">
      <c r="A3" s="413"/>
      <c r="B3" s="413"/>
      <c r="C3" s="411"/>
      <c r="D3" s="411"/>
      <c r="E3" s="411"/>
      <c r="F3" s="413"/>
      <c r="G3" s="419"/>
      <c r="H3" s="413"/>
      <c r="I3" s="413"/>
    </row>
    <row r="4" spans="1:9" s="9" customFormat="1" ht="48" customHeight="1" thickTop="1">
      <c r="A4" s="172">
        <v>1</v>
      </c>
      <c r="B4" s="191" t="s">
        <v>230</v>
      </c>
      <c r="C4" s="174"/>
      <c r="D4" s="174"/>
      <c r="E4" s="174"/>
      <c r="F4" s="191"/>
      <c r="G4" s="212">
        <v>200000</v>
      </c>
      <c r="H4" s="190" t="s">
        <v>231</v>
      </c>
      <c r="I4" s="191" t="s">
        <v>232</v>
      </c>
    </row>
    <row r="5" spans="1:9" s="9" customFormat="1" ht="15" customHeight="1">
      <c r="A5" s="180"/>
      <c r="B5" s="185"/>
      <c r="C5" s="186"/>
      <c r="D5" s="186"/>
      <c r="E5" s="186"/>
      <c r="F5" s="185"/>
      <c r="G5" s="213"/>
      <c r="H5" s="185"/>
      <c r="I5" s="185"/>
    </row>
    <row r="6" spans="1:9" s="9" customFormat="1" ht="15" customHeight="1">
      <c r="A6" s="184"/>
      <c r="B6" s="185"/>
      <c r="C6" s="186"/>
      <c r="D6" s="186"/>
      <c r="E6" s="186"/>
      <c r="F6" s="185"/>
      <c r="G6" s="213"/>
      <c r="H6" s="185"/>
      <c r="I6" s="185"/>
    </row>
    <row r="7" spans="1:9" s="9" customFormat="1" ht="15" customHeight="1">
      <c r="A7" s="7"/>
      <c r="B7" s="12"/>
      <c r="C7" s="100"/>
      <c r="D7" s="100"/>
      <c r="E7" s="100"/>
      <c r="F7" s="12"/>
      <c r="G7" s="23"/>
      <c r="H7" s="12"/>
      <c r="I7" s="12"/>
    </row>
    <row r="8" spans="1:9" s="9" customFormat="1" ht="15" customHeight="1">
      <c r="A8" s="7"/>
      <c r="B8" s="12"/>
      <c r="C8" s="100"/>
      <c r="D8" s="100"/>
      <c r="E8" s="100"/>
      <c r="F8" s="12"/>
      <c r="G8" s="23"/>
      <c r="H8" s="12"/>
      <c r="I8" s="12"/>
    </row>
    <row r="9" spans="1:9" s="9" customFormat="1" ht="15" customHeight="1">
      <c r="A9" s="7"/>
      <c r="B9" s="12"/>
      <c r="C9" s="100"/>
      <c r="D9" s="100"/>
      <c r="E9" s="100"/>
      <c r="F9" s="12"/>
      <c r="G9" s="23"/>
      <c r="H9" s="12"/>
      <c r="I9" s="12"/>
    </row>
    <row r="10" spans="1:9" s="9" customFormat="1" ht="15" customHeight="1">
      <c r="A10" s="7"/>
      <c r="B10" s="12"/>
      <c r="C10" s="100"/>
      <c r="D10" s="100"/>
      <c r="E10" s="100"/>
      <c r="F10" s="12"/>
      <c r="G10" s="23"/>
      <c r="H10" s="12"/>
      <c r="I10" s="12"/>
    </row>
    <row r="11" spans="1:9" s="9" customFormat="1" ht="15" customHeight="1">
      <c r="A11" s="7"/>
      <c r="B11" s="12"/>
      <c r="C11" s="100"/>
      <c r="D11" s="100"/>
      <c r="E11" s="100"/>
      <c r="F11" s="12"/>
      <c r="G11" s="23"/>
      <c r="H11" s="12"/>
      <c r="I11" s="12"/>
    </row>
    <row r="12" spans="1:9" s="9" customFormat="1" ht="15" customHeight="1">
      <c r="A12" s="7"/>
      <c r="B12" s="12"/>
      <c r="C12" s="100"/>
      <c r="D12" s="100"/>
      <c r="E12" s="100"/>
      <c r="F12" s="12"/>
      <c r="G12" s="23"/>
      <c r="H12" s="12"/>
      <c r="I12" s="12"/>
    </row>
    <row r="13" spans="1:9" s="9" customFormat="1" ht="15" customHeight="1">
      <c r="A13" s="7"/>
      <c r="B13" s="12"/>
      <c r="C13" s="100"/>
      <c r="D13" s="100"/>
      <c r="E13" s="100"/>
      <c r="F13" s="12"/>
      <c r="G13" s="23"/>
      <c r="H13" s="12"/>
      <c r="I13" s="12"/>
    </row>
    <row r="14" spans="1:9" s="9" customFormat="1" ht="15" customHeight="1">
      <c r="A14" s="7"/>
      <c r="B14" s="12"/>
      <c r="C14" s="100"/>
      <c r="D14" s="100"/>
      <c r="E14" s="100"/>
      <c r="F14" s="12"/>
      <c r="G14" s="23"/>
      <c r="H14" s="12"/>
      <c r="I14" s="12"/>
    </row>
    <row r="15" spans="1:9" s="9" customFormat="1" ht="15" customHeight="1">
      <c r="A15" s="7"/>
      <c r="B15" s="12"/>
      <c r="C15" s="100"/>
      <c r="D15" s="100"/>
      <c r="E15" s="100"/>
      <c r="F15" s="12"/>
      <c r="G15" s="23"/>
      <c r="H15" s="12"/>
      <c r="I15" s="12"/>
    </row>
    <row r="16" spans="1:9" s="9" customFormat="1" ht="15" customHeight="1">
      <c r="A16" s="7"/>
      <c r="B16" s="12"/>
      <c r="C16" s="100"/>
      <c r="D16" s="100"/>
      <c r="E16" s="100"/>
      <c r="F16" s="12"/>
      <c r="G16" s="23"/>
      <c r="H16" s="12"/>
      <c r="I16" s="12"/>
    </row>
    <row r="17" spans="1:9" s="9" customFormat="1" ht="18" customHeight="1">
      <c r="A17" s="7"/>
      <c r="B17" s="12"/>
      <c r="C17" s="100"/>
      <c r="D17" s="100"/>
      <c r="E17" s="100"/>
      <c r="F17" s="12"/>
      <c r="G17" s="23"/>
      <c r="H17" s="12"/>
      <c r="I17" s="12"/>
    </row>
    <row r="18" spans="1:9" s="9" customFormat="1" ht="18" customHeight="1" thickBot="1">
      <c r="A18" s="49"/>
      <c r="B18" s="50"/>
      <c r="C18" s="103"/>
      <c r="D18" s="103"/>
      <c r="E18" s="103"/>
      <c r="F18" s="51"/>
      <c r="G18" s="58"/>
      <c r="H18" s="51"/>
      <c r="I18" s="51"/>
    </row>
    <row r="19" spans="1:9" s="167" customFormat="1" ht="18" customHeight="1" thickBot="1">
      <c r="A19" s="414" t="s">
        <v>40</v>
      </c>
      <c r="B19" s="415"/>
      <c r="C19" s="415"/>
      <c r="D19" s="415"/>
      <c r="E19" s="415"/>
      <c r="F19" s="415"/>
      <c r="G19" s="166">
        <f>SUM(G4:G18)</f>
        <v>200000</v>
      </c>
      <c r="H19" s="420" t="s">
        <v>47</v>
      </c>
      <c r="I19" s="421"/>
    </row>
    <row r="21" spans="1:2" s="4" customFormat="1" ht="13.5">
      <c r="A21" s="88" t="s">
        <v>69</v>
      </c>
      <c r="B21" s="4" t="s">
        <v>98</v>
      </c>
    </row>
    <row r="22" spans="1:2" s="4" customFormat="1" ht="13.5">
      <c r="A22" s="88"/>
      <c r="B22" s="4" t="s">
        <v>72</v>
      </c>
    </row>
    <row r="23" s="4" customFormat="1" ht="13.5">
      <c r="A23" s="88"/>
    </row>
    <row r="24" spans="1:2" s="4" customFormat="1" ht="13.5">
      <c r="A24" s="88" t="s">
        <v>118</v>
      </c>
      <c r="B24" s="4" t="s">
        <v>96</v>
      </c>
    </row>
    <row r="25" s="4" customFormat="1" ht="13.5">
      <c r="A25" s="88"/>
    </row>
    <row r="26" spans="1:2" s="4" customFormat="1" ht="13.5">
      <c r="A26" s="88" t="s">
        <v>123</v>
      </c>
      <c r="B26" s="4" t="s">
        <v>88</v>
      </c>
    </row>
    <row r="27" spans="1:2" s="4" customFormat="1" ht="13.5">
      <c r="A27" s="88"/>
      <c r="B27" s="99"/>
    </row>
    <row r="28" spans="1:2" s="4" customFormat="1" ht="13.5">
      <c r="A28" s="88" t="s">
        <v>124</v>
      </c>
      <c r="B28" s="31" t="s">
        <v>125</v>
      </c>
    </row>
    <row r="29" spans="1:2" s="4" customFormat="1" ht="13.5">
      <c r="A29" s="88"/>
      <c r="B29" s="4" t="s">
        <v>97</v>
      </c>
    </row>
    <row r="30" spans="1:2" s="4" customFormat="1" ht="13.5">
      <c r="A30" s="88"/>
      <c r="B30" s="4" t="s">
        <v>76</v>
      </c>
    </row>
    <row r="33" spans="1:9" ht="13.5" customHeight="1">
      <c r="A33" s="24"/>
      <c r="B33" s="25"/>
      <c r="C33" s="25"/>
      <c r="D33" s="25"/>
      <c r="E33" s="25"/>
      <c r="F33" s="25"/>
      <c r="G33" s="25"/>
      <c r="H33" s="25"/>
      <c r="I33" s="25"/>
    </row>
  </sheetData>
  <sheetProtection/>
  <mergeCells count="11">
    <mergeCell ref="C2:C3"/>
    <mergeCell ref="D2:D3"/>
    <mergeCell ref="E2:E3"/>
    <mergeCell ref="F2:F3"/>
    <mergeCell ref="H2:H3"/>
    <mergeCell ref="A19:F19"/>
    <mergeCell ref="H19:I19"/>
    <mergeCell ref="I2:I3"/>
    <mergeCell ref="G2:G3"/>
    <mergeCell ref="A2:A3"/>
    <mergeCell ref="B2:B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4"/>
  <headerFooter alignWithMargins="0">
    <oddFooter>&amp;R【20160115版】</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4" t="s">
        <v>26</v>
      </c>
      <c r="I1" s="6" t="s">
        <v>19</v>
      </c>
    </row>
    <row r="2" spans="1:10" ht="36" customHeight="1">
      <c r="A2" s="412" t="s">
        <v>13</v>
      </c>
      <c r="B2" s="412" t="s">
        <v>9</v>
      </c>
      <c r="C2" s="410" t="s">
        <v>36</v>
      </c>
      <c r="D2" s="410" t="s">
        <v>37</v>
      </c>
      <c r="E2" s="410" t="s">
        <v>38</v>
      </c>
      <c r="F2" s="412" t="s">
        <v>31</v>
      </c>
      <c r="G2" s="418" t="s">
        <v>24</v>
      </c>
      <c r="H2" s="412" t="s">
        <v>14</v>
      </c>
      <c r="I2" s="412" t="s">
        <v>15</v>
      </c>
      <c r="J2" s="432"/>
    </row>
    <row r="3" spans="1:10" ht="15" customHeight="1" thickBot="1">
      <c r="A3" s="413"/>
      <c r="B3" s="413"/>
      <c r="C3" s="411"/>
      <c r="D3" s="411"/>
      <c r="E3" s="411"/>
      <c r="F3" s="413"/>
      <c r="G3" s="419"/>
      <c r="H3" s="413"/>
      <c r="I3" s="413"/>
      <c r="J3" s="432"/>
    </row>
    <row r="4" spans="1:10" s="9" customFormat="1" ht="18" customHeight="1" thickTop="1">
      <c r="A4" s="16"/>
      <c r="B4" s="17"/>
      <c r="C4" s="101"/>
      <c r="D4" s="101"/>
      <c r="E4" s="101"/>
      <c r="F4" s="17"/>
      <c r="G4" s="15"/>
      <c r="H4" s="12"/>
      <c r="I4" s="18"/>
      <c r="J4" s="19"/>
    </row>
    <row r="5" spans="1:10" s="9" customFormat="1" ht="18" customHeight="1">
      <c r="A5" s="16"/>
      <c r="B5" s="14"/>
      <c r="C5" s="101"/>
      <c r="D5" s="101"/>
      <c r="E5" s="101"/>
      <c r="F5" s="14"/>
      <c r="G5" s="20"/>
      <c r="H5" s="12"/>
      <c r="I5" s="18"/>
      <c r="J5" s="19"/>
    </row>
    <row r="6" spans="1:10" s="9" customFormat="1" ht="18" customHeight="1">
      <c r="A6" s="8"/>
      <c r="B6" s="10"/>
      <c r="C6" s="102"/>
      <c r="D6" s="102"/>
      <c r="E6" s="102"/>
      <c r="F6" s="10"/>
      <c r="G6" s="21"/>
      <c r="H6" s="10"/>
      <c r="I6" s="10"/>
      <c r="J6" s="22"/>
    </row>
    <row r="7" spans="1:10" s="9" customFormat="1" ht="18" customHeight="1">
      <c r="A7" s="8"/>
      <c r="B7" s="10"/>
      <c r="C7" s="102"/>
      <c r="D7" s="102"/>
      <c r="E7" s="102"/>
      <c r="F7" s="10"/>
      <c r="G7" s="21"/>
      <c r="H7" s="10"/>
      <c r="I7" s="10"/>
      <c r="J7" s="22"/>
    </row>
    <row r="8" spans="1:10" s="9" customFormat="1" ht="18" customHeight="1">
      <c r="A8" s="8"/>
      <c r="B8" s="10"/>
      <c r="C8" s="102"/>
      <c r="D8" s="102"/>
      <c r="E8" s="102"/>
      <c r="F8" s="10"/>
      <c r="G8" s="21"/>
      <c r="H8" s="10"/>
      <c r="I8" s="10"/>
      <c r="J8" s="22"/>
    </row>
    <row r="9" spans="1:10" s="9" customFormat="1" ht="18" customHeight="1">
      <c r="A9" s="8"/>
      <c r="B9" s="10"/>
      <c r="C9" s="102"/>
      <c r="D9" s="102"/>
      <c r="E9" s="102"/>
      <c r="F9" s="10"/>
      <c r="G9" s="21"/>
      <c r="H9" s="10"/>
      <c r="I9" s="10"/>
      <c r="J9" s="22"/>
    </row>
    <row r="10" spans="1:10" s="9" customFormat="1" ht="18" customHeight="1">
      <c r="A10" s="8"/>
      <c r="B10" s="10"/>
      <c r="C10" s="102"/>
      <c r="D10" s="102"/>
      <c r="E10" s="102"/>
      <c r="F10" s="10"/>
      <c r="G10" s="21"/>
      <c r="H10" s="10"/>
      <c r="I10" s="10"/>
      <c r="J10" s="22"/>
    </row>
    <row r="11" spans="1:10" s="9" customFormat="1" ht="18" customHeight="1">
      <c r="A11" s="8"/>
      <c r="B11" s="10"/>
      <c r="C11" s="102"/>
      <c r="D11" s="102"/>
      <c r="E11" s="102"/>
      <c r="F11" s="10"/>
      <c r="G11" s="21"/>
      <c r="H11" s="10"/>
      <c r="I11" s="10"/>
      <c r="J11" s="22"/>
    </row>
    <row r="12" spans="1:10" s="9" customFormat="1" ht="18" customHeight="1">
      <c r="A12" s="8"/>
      <c r="B12" s="10"/>
      <c r="C12" s="102"/>
      <c r="D12" s="102"/>
      <c r="E12" s="102"/>
      <c r="F12" s="10"/>
      <c r="G12" s="21"/>
      <c r="H12" s="10"/>
      <c r="I12" s="10"/>
      <c r="J12" s="22"/>
    </row>
    <row r="13" spans="1:10" s="9" customFormat="1" ht="18" customHeight="1">
      <c r="A13" s="8"/>
      <c r="B13" s="10"/>
      <c r="C13" s="102"/>
      <c r="D13" s="102"/>
      <c r="E13" s="102"/>
      <c r="F13" s="10"/>
      <c r="G13" s="21"/>
      <c r="H13" s="10"/>
      <c r="I13" s="10"/>
      <c r="J13" s="22"/>
    </row>
    <row r="14" spans="1:10" s="9" customFormat="1" ht="18" customHeight="1">
      <c r="A14" s="8"/>
      <c r="B14" s="10"/>
      <c r="C14" s="102"/>
      <c r="D14" s="102"/>
      <c r="E14" s="102"/>
      <c r="F14" s="10"/>
      <c r="G14" s="21"/>
      <c r="H14" s="10"/>
      <c r="I14" s="10"/>
      <c r="J14" s="22"/>
    </row>
    <row r="15" spans="1:10" s="9" customFormat="1" ht="18" customHeight="1">
      <c r="A15" s="8"/>
      <c r="B15" s="10"/>
      <c r="C15" s="102"/>
      <c r="D15" s="102"/>
      <c r="E15" s="102"/>
      <c r="F15" s="10"/>
      <c r="G15" s="21"/>
      <c r="H15" s="10"/>
      <c r="I15" s="10"/>
      <c r="J15" s="22"/>
    </row>
    <row r="16" spans="1:10" s="9" customFormat="1" ht="18" customHeight="1">
      <c r="A16" s="7"/>
      <c r="B16" s="12"/>
      <c r="C16" s="100"/>
      <c r="D16" s="100"/>
      <c r="E16" s="100"/>
      <c r="F16" s="12"/>
      <c r="G16" s="23"/>
      <c r="H16" s="12"/>
      <c r="I16" s="12"/>
      <c r="J16" s="22"/>
    </row>
    <row r="17" spans="1:10" s="9" customFormat="1" ht="18" customHeight="1">
      <c r="A17" s="7"/>
      <c r="B17" s="12"/>
      <c r="C17" s="100"/>
      <c r="D17" s="100"/>
      <c r="E17" s="100"/>
      <c r="F17" s="12"/>
      <c r="G17" s="23"/>
      <c r="H17" s="12"/>
      <c r="I17" s="12"/>
      <c r="J17" s="22"/>
    </row>
    <row r="18" spans="1:10" s="9" customFormat="1" ht="18" customHeight="1" thickBot="1">
      <c r="A18" s="49"/>
      <c r="B18" s="50"/>
      <c r="C18" s="103"/>
      <c r="D18" s="103"/>
      <c r="E18" s="103"/>
      <c r="F18" s="51"/>
      <c r="G18" s="58"/>
      <c r="H18" s="51"/>
      <c r="I18" s="51"/>
      <c r="J18" s="22"/>
    </row>
    <row r="19" spans="1:9" s="167" customFormat="1" ht="18" customHeight="1" thickBot="1">
      <c r="A19" s="414" t="s">
        <v>40</v>
      </c>
      <c r="B19" s="415"/>
      <c r="C19" s="415"/>
      <c r="D19" s="415"/>
      <c r="E19" s="415"/>
      <c r="F19" s="415"/>
      <c r="G19" s="166">
        <f>SUM(G4:G18)</f>
        <v>0</v>
      </c>
      <c r="H19" s="420" t="s">
        <v>47</v>
      </c>
      <c r="I19" s="421"/>
    </row>
    <row r="22" spans="1:9" ht="36" customHeight="1">
      <c r="A22" s="98" t="s">
        <v>69</v>
      </c>
      <c r="B22" s="436" t="s">
        <v>120</v>
      </c>
      <c r="C22" s="436"/>
      <c r="D22" s="436"/>
      <c r="E22" s="436"/>
      <c r="F22" s="436"/>
      <c r="G22" s="436"/>
      <c r="H22" s="436"/>
      <c r="I22" s="436"/>
    </row>
    <row r="23" spans="1:9" ht="34.5" customHeight="1">
      <c r="A23" s="98" t="s">
        <v>121</v>
      </c>
      <c r="B23" s="436" t="s">
        <v>122</v>
      </c>
      <c r="C23" s="436"/>
      <c r="D23" s="436"/>
      <c r="E23" s="436"/>
      <c r="F23" s="436"/>
      <c r="G23" s="436"/>
      <c r="H23" s="436"/>
      <c r="I23" s="436"/>
    </row>
    <row r="31" ht="13.5">
      <c r="H31" s="83"/>
    </row>
  </sheetData>
  <sheetProtection/>
  <mergeCells count="14">
    <mergeCell ref="A2:A3"/>
    <mergeCell ref="B2:B3"/>
    <mergeCell ref="B22:I22"/>
    <mergeCell ref="C2:C3"/>
    <mergeCell ref="A19:F19"/>
    <mergeCell ref="H19:I19"/>
    <mergeCell ref="D2:D3"/>
    <mergeCell ref="G2:G3"/>
    <mergeCell ref="J2:J3"/>
    <mergeCell ref="E2:E3"/>
    <mergeCell ref="F2:F3"/>
    <mergeCell ref="H2:H3"/>
    <mergeCell ref="B23:I23"/>
    <mergeCell ref="I2:I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1"/>
  <headerFooter alignWithMargins="0">
    <oddFooter>&amp;R【20160115版】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JST伊藤</dc:creator>
  <cp:keywords/>
  <dc:description/>
  <cp:lastModifiedBy>JST_USER</cp:lastModifiedBy>
  <cp:lastPrinted>2016-01-06T08:43:20Z</cp:lastPrinted>
  <dcterms:created xsi:type="dcterms:W3CDTF">2009-11-26T06:13:58Z</dcterms:created>
  <dcterms:modified xsi:type="dcterms:W3CDTF">2016-01-12T08:21:38Z</dcterms:modified>
  <cp:category/>
  <cp:version/>
  <cp:contentType/>
  <cp:contentStatus/>
</cp:coreProperties>
</file>