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695" windowHeight="6960" tabRatio="872" activeTab="1"/>
  </bookViews>
  <sheets>
    <sheet name="バージョン管理" sheetId="1" r:id="rId1"/>
    <sheet name="記入要領" sheetId="2" r:id="rId2"/>
    <sheet name="表紙" sheetId="3" r:id="rId3"/>
    <sheet name="Ⅰ－１物品費（設備備品費）" sheetId="4" r:id="rId4"/>
    <sheet name="Ⅰ－２物品費（消耗品費）" sheetId="5" r:id="rId5"/>
    <sheet name="Ⅱ旅費" sheetId="6" r:id="rId6"/>
    <sheet name="Ⅲ人件費・謝金" sheetId="7" r:id="rId7"/>
    <sheet name="Ⅳ－１その他（外注費）" sheetId="8" r:id="rId8"/>
    <sheet name="Ⅵ－２その他（その他経費）" sheetId="9" r:id="rId9"/>
    <sheet name="再委託費" sheetId="10" r:id="rId10"/>
  </sheets>
  <definedNames>
    <definedName name="_xlnm.Print_Area" localSheetId="3">'Ⅰ－１物品費（設備備品費）'!$A$1:$J$24</definedName>
    <definedName name="_xlnm.Print_Area" localSheetId="4">'Ⅰ－２物品費（消耗品費）'!$A$1:$I$24</definedName>
    <definedName name="_xlnm.Print_Area" localSheetId="5">'Ⅱ旅費'!$A$1:$I$19</definedName>
    <definedName name="_xlnm.Print_Area" localSheetId="6">'Ⅲ人件費・謝金'!$A$1:$G$21</definedName>
    <definedName name="_xlnm.Print_Area" localSheetId="7">'Ⅳ－１その他（外注費）'!$A$1:$I$16</definedName>
    <definedName name="_xlnm.Print_Area" localSheetId="8">'Ⅵ－２その他（その他経費）'!$A$1:$I$16</definedName>
    <definedName name="_xlnm.Print_Area" localSheetId="9">'再委託費'!$A$1:$I$17</definedName>
  </definedNames>
  <calcPr fullCalcOnLoad="1"/>
</workbook>
</file>

<file path=xl/sharedStrings.xml><?xml version="1.0" encoding="utf-8"?>
<sst xmlns="http://schemas.openxmlformats.org/spreadsheetml/2006/main" count="317" uniqueCount="204">
  <si>
    <t>（単位：円）</t>
  </si>
  <si>
    <t>費目</t>
  </si>
  <si>
    <t>備　考</t>
  </si>
  <si>
    <t>間接経費（上記直接経費の</t>
  </si>
  <si>
    <t>％）</t>
  </si>
  <si>
    <t>合計</t>
  </si>
  <si>
    <t>摘　　要</t>
  </si>
  <si>
    <t>発注予定年月</t>
  </si>
  <si>
    <t>引取予定年月</t>
  </si>
  <si>
    <t>支払予定年月</t>
  </si>
  <si>
    <t>支払予定先</t>
  </si>
  <si>
    <t>仕様、数量</t>
  </si>
  <si>
    <t>購入目的</t>
  </si>
  <si>
    <t>No.</t>
  </si>
  <si>
    <t>内訳</t>
  </si>
  <si>
    <t>担当業務</t>
  </si>
  <si>
    <t>通信運搬費</t>
  </si>
  <si>
    <t>　（記入要領）</t>
  </si>
  <si>
    <t>支出予定
金額</t>
  </si>
  <si>
    <t>既存備品では代用
できない理由</t>
  </si>
  <si>
    <t>ナノフィルム測定装置</t>
  </si>
  <si>
    <t>装置本体、センサ、計測レンズ</t>
  </si>
  <si>
    <t>既存設備ではナノスケールの測定に大幅な時間を要して、研究の進捗に影響を及ぼすため</t>
  </si>
  <si>
    <t>支払予定先</t>
  </si>
  <si>
    <t>酢酸ナトリウム（10種）</t>
  </si>
  <si>
    <t>10個×10種（濃度99.00%～99.90％）</t>
  </si>
  <si>
    <t>ラット</t>
  </si>
  <si>
    <t>薬品（発現試験用2種類）</t>
  </si>
  <si>
    <t>10個×2種（OXXX2345PPP）</t>
  </si>
  <si>
    <t>内訳</t>
  </si>
  <si>
    <t>発生理由</t>
  </si>
  <si>
    <t>国内旅費（チーム内定期打ち合わせ）</t>
  </si>
  <si>
    <t>国内旅費（共同研究先凹凸技術社での実験）</t>
  </si>
  <si>
    <t>国内旅費（＠＠学会参加）</t>
  </si>
  <si>
    <t>支払予定
年月</t>
  </si>
  <si>
    <t>支出予定
金額</t>
  </si>
  <si>
    <t>研究員（機構　次郎）雇用</t>
  </si>
  <si>
    <t>クロネコヤマト</t>
  </si>
  <si>
    <t>東京（＄＄株式会社）から福岡（＊＊大学） １０回</t>
  </si>
  <si>
    <t>分析ソフトウェア（特注品）</t>
  </si>
  <si>
    <t>消費税相当額</t>
  </si>
  <si>
    <t>○×理科(株)</t>
  </si>
  <si>
    <t>(株)△△</t>
  </si>
  <si>
    <t>○○サイエンス(株)</t>
  </si>
  <si>
    <t>××機器（株）</t>
  </si>
  <si>
    <t>独立行政法人科学技術振興機構　殿</t>
  </si>
  <si>
    <t>■定義
原材料、消耗品、消耗器材、薬品類等の調達に必要な経費および試作費
具体例として、①材料、②部品、③ガラス等損傷しやすい物品、④白衣・防護服、⑤その他消耗品が妥当と思われるもの（試作品、バルブ、レンズ、安価な内蔵メモリボード、フローメータ、カラム、動物用ゲージ、ランプ類、部品センサー、ローターなど）が含まれます。</t>
  </si>
  <si>
    <t>ＭＳシステムズ</t>
  </si>
  <si>
    <t>■定義
取得金額が２０万円以上、かつ耐用年数が１年以上の設備（機械装置、工具、器具）の購入、据付等に必要な経費。
取得金額が２０万円以上、かつ耐用年数が１年以上の設備であっても、既製品に手を加え、又は開発要素を付加することにより実験、検査等に使用できる汎用性のない物品（いわゆる試作品）については消耗品費に計上してください。</t>
  </si>
  <si>
    <t>再委託費</t>
  </si>
  <si>
    <t>直接経費</t>
  </si>
  <si>
    <t>No.</t>
  </si>
  <si>
    <t>80匹（オス、メス各40匹）</t>
  </si>
  <si>
    <t>合計</t>
  </si>
  <si>
    <t xml:space="preserve"> Ⅰ．物品費</t>
  </si>
  <si>
    <t xml:space="preserve"> Ⅱ．旅　費</t>
  </si>
  <si>
    <t xml:space="preserve"> Ⅲ．人件費・謝金</t>
  </si>
  <si>
    <t xml:space="preserve"> Ⅳ．その他</t>
  </si>
  <si>
    <t>研究開発機関名：</t>
  </si>
  <si>
    <t>直接経費小計（Ⅰ～Ⅳ）</t>
  </si>
  <si>
    <t>Ⅱ．旅費</t>
  </si>
  <si>
    <t>Ⅱ-1</t>
  </si>
  <si>
    <t>Ⅱ-2</t>
  </si>
  <si>
    <t>Ⅱ-3</t>
  </si>
  <si>
    <t>Ⅲ．人件費・謝金</t>
  </si>
  <si>
    <t>　　・「発注予定年月」は、発注又は契約の予定年月を記入すること。</t>
  </si>
  <si>
    <t>　　・「引取予定年月」は、物品等の検収予定年月を記入すること。</t>
  </si>
  <si>
    <t>　　・「支払予定年月」は、「出金伝票又は振替伝票等」により経理上支払又は振替として処理予定年月を記入すること。</t>
  </si>
  <si>
    <t>Ⅰ－１.（設備備品費）</t>
  </si>
  <si>
    <t>Ⅰ－２.（消耗品費）</t>
  </si>
  <si>
    <t>Ⅳ－１.（外注費）</t>
  </si>
  <si>
    <t>Ⅳ－２．その他（その他経費）</t>
  </si>
  <si>
    <t>Ⅳ-2-2</t>
  </si>
  <si>
    <t>Ⅳ－１．その他（外注費）</t>
  </si>
  <si>
    <t>Ⅰ－２．物品費（消耗品費）</t>
  </si>
  <si>
    <t>Ⅰ-2-2</t>
  </si>
  <si>
    <t>Ⅰ-2-3</t>
  </si>
  <si>
    <t>Ⅰ－１．物品費（設備備品費）</t>
  </si>
  <si>
    <t>（以下、事務処理説明書より抜粋。詳細は事務処理説明書をご確認下さい。）</t>
  </si>
  <si>
    <t>人件費支給対象予定期間</t>
  </si>
  <si>
    <t>■注意点
注１：人材派遣会社から派遣される研究者の受入に係る経費も「人件費･謝金」に計上して下さい。</t>
  </si>
  <si>
    <t>　　・「摘要」には、内容が確認できるように少なくとも下記事項を記載して下さい。</t>
  </si>
  <si>
    <t>　　　Ⅰ.物品費：品名、数量</t>
  </si>
  <si>
    <r>
      <t xml:space="preserve">  </t>
    </r>
    <r>
      <rPr>
        <sz val="10.5"/>
        <rFont val="ＭＳ 明朝"/>
        <family val="1"/>
      </rPr>
      <t>　</t>
    </r>
    <r>
      <rPr>
        <sz val="10.5"/>
        <rFont val="Century"/>
        <family val="1"/>
      </rPr>
      <t xml:space="preserve">     </t>
    </r>
    <r>
      <rPr>
        <sz val="10.5"/>
        <rFont val="ＭＳ 明朝"/>
        <family val="1"/>
      </rPr>
      <t>Ⅱ．旅費：用務内容、出張先</t>
    </r>
  </si>
  <si>
    <t>　　　Ⅲ．人件費・謝金：従事者名、従事期間</t>
  </si>
  <si>
    <t>　　　Ⅴ．再委託費：再委託の件名</t>
  </si>
  <si>
    <t>Ⅳ－２.（その他経費）</t>
  </si>
  <si>
    <t>※金額は本シートに直接入力するのではなく、費目毎のシートに入力して下さい。自動的に本シートに集計されます。
※間接経費については、黄色ハイライトの箇所に率（整数）を入力して下さい。　
※直接経費･再委託費は1,000円未満を切り捨てます。</t>
  </si>
  <si>
    <t>機関代表者 役職名・氏名：　　　　　　　　　　　　　　</t>
  </si>
  <si>
    <t>（計画様式3）</t>
  </si>
  <si>
    <r>
      <t>事業費支出・執行計画書（</t>
    </r>
    <r>
      <rPr>
        <i/>
        <sz val="14"/>
        <color indexed="48"/>
        <rFont val="ＭＳ Ｐゴシック"/>
        <family val="3"/>
      </rPr>
      <t>大学等機関名</t>
    </r>
    <r>
      <rPr>
        <sz val="14"/>
        <rFont val="ＭＳ Ｐゴシック"/>
        <family val="3"/>
      </rPr>
      <t>）</t>
    </r>
  </si>
  <si>
    <t>発注予定
年月</t>
  </si>
  <si>
    <t>引取予定
年月</t>
  </si>
  <si>
    <t>支払予定
年月</t>
  </si>
  <si>
    <t>出張命令
予定年月</t>
  </si>
  <si>
    <t>出張期間
予定</t>
  </si>
  <si>
    <r>
      <t>研究開発課題名：</t>
    </r>
    <r>
      <rPr>
        <sz val="11"/>
        <color indexed="48"/>
        <rFont val="ＭＳ Ｐゴシック"/>
        <family val="3"/>
      </rPr>
      <t>○○○○○○○○○○○○○○○○○○</t>
    </r>
  </si>
  <si>
    <t>研究開発担当者（科学　太郎）</t>
  </si>
  <si>
    <t>研究参加者（機構　次郎）</t>
  </si>
  <si>
    <r>
      <t xml:space="preserve">■定義
　「外注費」：定型的な請負業務を第三者に実施させるために必要な費用等を指します（例．データ分析等、ソフトウェアのプログラミングや分析等）。
（注）試作品の作成を目的とする場合は、第三者に実施させるために必要な費用等であっても物品費（消耗品費）に計上してください。
</t>
    </r>
    <r>
      <rPr>
        <b/>
        <sz val="11"/>
        <rFont val="ＭＳ Ｐゴシック"/>
        <family val="3"/>
      </rPr>
      <t>※ 外注費と再委託費の合計は、原則として、各年度の委託研究開発費（直接経費及び再委託費の合計）の50％を超えることはできません。</t>
    </r>
  </si>
  <si>
    <r>
      <t xml:space="preserve">■定義
「再委託費」：本委託研究開発業務（実施機関が行うべき本質的業務を除く）の一部を他の機関に委託するために必要な経費です。
　　　　　　　　 再委託先が必要とする間接経費相当分を含みます。
</t>
    </r>
    <r>
      <rPr>
        <b/>
        <sz val="11"/>
        <rFont val="ＭＳ Ｐゴシック"/>
        <family val="3"/>
      </rPr>
      <t>※ 外注費と再委託費の合計は、原則として、各年度の委託研究開発費（直接経費及び再委託費の合計）の50％を超えることはできません。</t>
    </r>
  </si>
  <si>
    <t>24年4月</t>
  </si>
  <si>
    <t>24年6月</t>
  </si>
  <si>
    <t>24年9月</t>
  </si>
  <si>
    <t>24年10月</t>
  </si>
  <si>
    <t>24年11月</t>
  </si>
  <si>
    <t>24年12月</t>
  </si>
  <si>
    <t>25年1月</t>
  </si>
  <si>
    <t>24年4月、24年9月</t>
  </si>
  <si>
    <t>24年5月～24年6月</t>
  </si>
  <si>
    <t>24年7月</t>
  </si>
  <si>
    <t>24年8月</t>
  </si>
  <si>
    <t>25年2月</t>
  </si>
  <si>
    <t>25年3月</t>
  </si>
  <si>
    <t>24年4月～25年3月</t>
  </si>
  <si>
    <t>　　　Ⅳ．その他：上記Ⅰ～Ⅲに準じて、調達内容が判る件名（品名）、数量等</t>
  </si>
  <si>
    <r>
      <t>課題番号：</t>
    </r>
    <r>
      <rPr>
        <sz val="11"/>
        <color indexed="48"/>
        <rFont val="ＭＳ Ｐゴシック"/>
        <family val="3"/>
      </rPr>
      <t>＊＊＊＊＊</t>
    </r>
  </si>
  <si>
    <t>平成24年度</t>
  </si>
  <si>
    <t>平成24年度　合計</t>
  </si>
  <si>
    <t>Ⅰ-1-1</t>
  </si>
  <si>
    <t>Ⅰ-1-2</t>
  </si>
  <si>
    <t>Ⅰ-1-3</t>
  </si>
  <si>
    <t>平成25年度　合計</t>
  </si>
  <si>
    <t>平成26年度　合計</t>
  </si>
  <si>
    <t>平成26年度</t>
  </si>
  <si>
    <t>平成25年度</t>
  </si>
  <si>
    <t>Ⅰ-1-4</t>
  </si>
  <si>
    <t>Ⅰ-1-○</t>
  </si>
  <si>
    <t>××××</t>
  </si>
  <si>
    <t>××××</t>
  </si>
  <si>
    <t>研究開発期間　合計</t>
  </si>
  <si>
    <t>　　　・直接経費の各内訳費目及び再委託費は、全研究開発期間中に支出予定のものを各シートに年度別に記載してください。
　　　　金額は千円単位で丸めてください。</t>
  </si>
  <si>
    <t>Ⅰ-2-1</t>
  </si>
  <si>
    <t>Ⅰ-2-○</t>
  </si>
  <si>
    <t>Ⅰ-2-○</t>
  </si>
  <si>
    <t>××××</t>
  </si>
  <si>
    <t>××××</t>
  </si>
  <si>
    <t>Ⅱ-4</t>
  </si>
  <si>
    <t>Ⅱ-○</t>
  </si>
  <si>
    <t>仙台－福岡 ２回×２日</t>
  </si>
  <si>
    <t>仙台－福岡 ４回×１日</t>
  </si>
  <si>
    <t>仙台－福岡 1回×２日</t>
  </si>
  <si>
    <t>平成24年度合計</t>
  </si>
  <si>
    <t>24年8月～25年3月</t>
  </si>
  <si>
    <t>5,000千円/年×8ヶ月/12ヶ月×100％（全体計画書のエフォート）</t>
  </si>
  <si>
    <t>平成25年度合計</t>
  </si>
  <si>
    <t>平成26年度合計</t>
  </si>
  <si>
    <t>Ⅲ-1</t>
  </si>
  <si>
    <t>Ⅲ-○</t>
  </si>
  <si>
    <t>××××</t>
  </si>
  <si>
    <t>研究開発期間合計</t>
  </si>
  <si>
    <t>研究開発期間合計</t>
  </si>
  <si>
    <t>24年8月～25年4月</t>
  </si>
  <si>
    <t>Ⅳ-1-1</t>
  </si>
  <si>
    <t>Ⅳ-1-○</t>
  </si>
  <si>
    <t>Ⅳ-2-1</t>
  </si>
  <si>
    <t>Ⅳ-2-○</t>
  </si>
  <si>
    <t>人件費（4,000,000円）の5％</t>
  </si>
  <si>
    <t>再-1</t>
  </si>
  <si>
    <t>再-○</t>
  </si>
  <si>
    <t>（単位：円）</t>
  </si>
  <si>
    <t>発注予定
年月</t>
  </si>
  <si>
    <t>引取予定
年月</t>
  </si>
  <si>
    <t>支払予定
年月</t>
  </si>
  <si>
    <t>再-○</t>
  </si>
  <si>
    <t>××××</t>
  </si>
  <si>
    <t>平成２４年度
執行予定額</t>
  </si>
  <si>
    <t>平成２５年度
執行予定額</t>
  </si>
  <si>
    <t>平成２６年度
執行予定額</t>
  </si>
  <si>
    <t>■注意点
１．全体計画書に記載された者であり、かつ本委託研究開発に関わる業務で、大学等における教育の範ちゅうでないものであれば支出可能です。その際は、出張報告書とともに、学会・シンポジウムのプログラム、打ち合わせの議事録・メモ等内容の分かるものを証憑として必ず保管してください。
２．旅費支出にあたっては、研究開発遂行上必要と認められる合理的な人数、期間である事にご留意ください。</t>
  </si>
  <si>
    <t>20120801版</t>
  </si>
  <si>
    <t>初版</t>
  </si>
  <si>
    <t>20120904版</t>
  </si>
  <si>
    <t>①表紙のプログラム名を修正</t>
  </si>
  <si>
    <t>　「研究成果展開事業　研究成果最適展開支援プログラム」→「復興促進プログラム（マッチング促進）」</t>
  </si>
  <si>
    <t>②Ⅱ旅費</t>
  </si>
  <si>
    <t>③Ⅱ旅費</t>
  </si>
  <si>
    <t>　■定義（A26のセル）の追加</t>
  </si>
  <si>
    <t>　■注意点（A27のセル）において「３．全体計画書に記載が無い方の旅費の支出を希望される場合は、別途JSTにご相談ください。」を削除</t>
  </si>
  <si>
    <t>④Ⅲ人件費・謝金</t>
  </si>
  <si>
    <t>■定義
（大学の場合）
　・「人件費」とは、全体計画書に記載された研究員等（ポスドク・研究補助員）の雇用等に要する人件費、法定福利費、通勤費を指します。
　・「謝金」とは、本委託研究開発を実施するために必要であり、臨時的に発生する役務の提供などの協力を得た人への謝礼に必要な経費です。
　　プロジェクトリーダー（企業責任者）、研究責任者の人件費は対象外で、謝金も支払うことはできません。
■委託研究開発費（直接経費）での雇用対象
１． 専従者
ａ．全体計画書に研究開発参加者としての登録がある者。（ただし、プロジェクトリーダー（企業責任者）と研究責任者を除く。）
ｂ．委託研究開発を遂行するために雇用する研究員等で、本委託研究開発の専従者となる有期かつ常勤の雇用者（一時的な謝金を除く） 。
なお、他の資金で雇用されていた者が、間をおかず本委託研究開発の専従者となる場合も、上記に含みます。
２．.兼業者
ａ．全体計画書に研究開発参加者としての登録がある者。（ただし、プロジェクトリーダー（企業責任者）と研究責任者を除く。）
ｂ．当該研究員等の人件費支出を行う機関は、大学、独立行政法人等に代表される、非営利機関ないし教育機関であり、自機関で雇用する者であること。
ｃ．国から交付金等で別途措置されている人件費に対する置換または重複支出でないこと。
ｄ．全体計画書に研究開発参加者として氏名及び本委託研究開発に係る従事率（エフォート）が登録されていること。（ただし、プロジェクトリーダー（企業責任者）と研究責任者を除く。）
ｅ．他の業務を兼業しても、本委託研究開発における業務に支障がないこと。
ｆ．雇用契約書、労働条件通知書、作業日誌等の雇用関係書類において、本委託研究開発に従事していることを明示できること。
ｇ．本委託研究開発にかかる従事内容及び従事状況を適切に管理する体制を整備し、勤務形態に応じて以下に従うこと。
　（以下、略。詳細は、事務処理要領をご確認ください）</t>
  </si>
  <si>
    <t>　■定義（A25のセル）の委託研究開発費（直接経費）での雇用対象について、専従者と兼業者の記載を追加</t>
  </si>
  <si>
    <t>　非（不）課税取引に係る消費税相当額等</t>
  </si>
  <si>
    <t xml:space="preserve">■定義
　Ⅰ－１～Ⅳ－１のほか当該研究開発を遂行するための経費
例：講習会参加費、印刷費、通信費、運搬費、会議費（会場借料等）、設備貸借料（リース又はレンタル料）、機器修理代、研究成果発表費用、学会参加費用、非（不）課税取引に係る消費税相当額等
</t>
  </si>
  <si>
    <t>⑤Ⅳ－２その他（その他経費）において、定義（A21のセル）に下記の内容を追加</t>
  </si>
  <si>
    <t>（計画様式2）年度計画書「４．研究開発実施計画」(○)での･･･を行うため</t>
  </si>
  <si>
    <t>計画様式2年度計画書「４．研究開発実施計画」(1)での試薬発現性を10種行って効果の差異をみる実験に使用</t>
  </si>
  <si>
    <t>計画様式2年度計画書「４．研究開発実施計画」(1)での試薬分量を変えて発現効果を分けて観察するために使用</t>
  </si>
  <si>
    <r>
      <t>計画様式2年度計画書「４．研究開発実施計画」(2)の</t>
    </r>
    <r>
      <rPr>
        <sz val="10.5"/>
        <rFont val="ＭＳ 明朝"/>
        <family val="1"/>
      </rPr>
      <t>実験で使用するため</t>
    </r>
  </si>
  <si>
    <t>■定義
旅費の支出対象となる者：研究開発担当者、研究員等、その他全体計画書記載の参加者。
旅費支出の対象となる事由
・研究開発成果の発表（事前に成果公表伺をJSTにご提出ください）
・JSTが主催する打ち合わせ、面接、報告会
・各種調査
・本研究開発に直接的にかかわりのある講習会への参加
・研究開発チーム内の打合せ
・委託研究開発費により雇用される者の赴任旅費
・外部専門家等の招聘
・フィールドワーク（試料収集、現地調査等）
・その他委託研究開発遂行上、必要な事由が発生した場合
・外国出張については、計画様式1-1「全体計画書」又は計画様式6「計画変更申請書」の提出にあわせて、事前に計画様式5　「海外旅費発生理由書」を提出し、JSTの承認を得たもののみ、直接経費にて支出できるものとします。</t>
  </si>
  <si>
    <t>計画様式2年度計画書「４．研究開発実施計画」(1)で作成した試薬の送付</t>
  </si>
  <si>
    <t>計画様式2年度計画書「４．研究開発実施計画(1)における実験結果からの実機予測のために必要</t>
  </si>
  <si>
    <t>計画様式2年度計画書「４．研究開発実施計画(1)での微細加工で得たデータから1000種類のシミュレーションを実施する</t>
  </si>
  <si>
    <t>計画様式2年度計画書「４．研究開発実施計画」(1)での試薬作成、発現性の確認の実施</t>
  </si>
  <si>
    <t>誤記（実施計画書→年度計画書等）を修正</t>
  </si>
  <si>
    <t>（計画様式2）年度計画書「４．研究開発実施計画」（１）での微細加工した試作品の径時変化の計測を行うために使用する。</t>
  </si>
  <si>
    <t>20121129版</t>
  </si>
  <si>
    <t>復興促進プログラム（マッチング促進）／研究成果最適展開支援事業ハイリスク挑戦タイプ（復興促進型）</t>
  </si>
  <si>
    <t>20130911版</t>
  </si>
  <si>
    <t>①記入要領</t>
  </si>
  <si>
    <t>②表紙の事業名に追記</t>
  </si>
  <si>
    <t>　「復興促進プログラム（マッチング促進）」→「復興促進プログラム（マッチング促進）／研究成果最適展開支援プログラムハイリスク挑戦タイプ（復興促進型）」</t>
  </si>
  <si>
    <t>　　”　・平成25年度以降に採択された課題の場合、採択前の年度の欄は空欄（または0円）として提出してください。”　を追加。</t>
  </si>
  <si>
    <t>　　　・平成25年度以降に採択された課題の場合、採択前の年度の欄は空欄（または0円）として提出してください。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</si>
</sst>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0_ ;[Red]\-#,##0.0\ "/>
    <numFmt numFmtId="182" formatCode="0.0%"/>
    <numFmt numFmtId="183" formatCode="[&lt;=999]000;[&lt;=9999]000\-00;000\-0000"/>
    <numFmt numFmtId="184" formatCode="yyyy&quot;年&quot;m&quot;月&quot;;@"/>
    <numFmt numFmtId="185" formatCode="0_ "/>
  </numFmts>
  <fonts count="37">
    <font>
      <sz val="11"/>
      <name val="ＭＳ Ｐゴシック"/>
      <family val="3"/>
    </font>
    <font>
      <sz val="6"/>
      <name val="ＭＳ Ｐゴシック"/>
      <family val="3"/>
    </font>
    <font>
      <sz val="14"/>
      <name val="ＭＳ Ｐゴシック"/>
      <family val="3"/>
    </font>
    <font>
      <sz val="10.5"/>
      <name val="ＭＳ Ｐ明朝"/>
      <family val="1"/>
    </font>
    <font>
      <sz val="10.5"/>
      <name val="Century"/>
      <family val="1"/>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11"/>
      <color indexed="10"/>
      <name val="ＭＳ Ｐゴシック"/>
      <family val="3"/>
    </font>
    <font>
      <sz val="10.5"/>
      <name val="ＭＳ Ｐゴシック"/>
      <family val="3"/>
    </font>
    <font>
      <i/>
      <sz val="14"/>
      <color indexed="48"/>
      <name val="ＭＳ Ｐゴシック"/>
      <family val="3"/>
    </font>
    <font>
      <sz val="11"/>
      <color indexed="48"/>
      <name val="ＭＳ Ｐゴシック"/>
      <family val="3"/>
    </font>
    <font>
      <b/>
      <sz val="11"/>
      <name val="ＭＳ Ｐゴシック"/>
      <family val="3"/>
    </font>
    <font>
      <b/>
      <sz val="10.5"/>
      <name val="ＭＳ 明朝"/>
      <family val="1"/>
    </font>
    <font>
      <sz val="1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8"/>
      <name val="ＭＳ Ｐゴシック"/>
      <family val="3"/>
    </font>
    <font>
      <sz val="10.5"/>
      <color indexed="12"/>
      <name val="ＭＳ 明朝"/>
      <family val="1"/>
    </font>
    <font>
      <sz val="10.5"/>
      <color indexed="12"/>
      <name val="Times New Roman"/>
      <family val="1"/>
    </font>
    <font>
      <sz val="11"/>
      <color indexed="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style="double"/>
    </border>
    <border>
      <left style="thin"/>
      <right style="thin"/>
      <top style="double"/>
      <bottom style="thin"/>
    </border>
    <border>
      <left style="thin"/>
      <right style="thin"/>
      <top style="thin"/>
      <bottom>
        <color indexed="63"/>
      </bottom>
    </border>
    <border>
      <left>
        <color indexed="63"/>
      </left>
      <right>
        <color indexed="63"/>
      </right>
      <top style="double"/>
      <bottom style="thin"/>
    </border>
    <border>
      <left style="thin"/>
      <right style="thin"/>
      <top>
        <color indexed="63"/>
      </top>
      <bottom>
        <color indexed="63"/>
      </bottom>
    </border>
    <border>
      <left style="thin"/>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style="thin"/>
      <top style="medium"/>
      <bottom style="medium"/>
    </border>
    <border>
      <left style="thin"/>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7" fillId="0" borderId="0" applyNumberFormat="0" applyFill="0" applyBorder="0" applyAlignment="0" applyProtection="0"/>
    <xf numFmtId="0" fontId="32" fillId="4" borderId="0" applyNumberFormat="0" applyBorder="0" applyAlignment="0" applyProtection="0"/>
  </cellStyleXfs>
  <cellXfs count="145">
    <xf numFmtId="0" fontId="0" fillId="0" borderId="0" xfId="0" applyAlignment="1">
      <alignment vertical="center"/>
    </xf>
    <xf numFmtId="38" fontId="0" fillId="0" borderId="0" xfId="49" applyFont="1" applyAlignment="1" applyProtection="1">
      <alignment vertical="center"/>
      <protection locked="0"/>
    </xf>
    <xf numFmtId="38" fontId="0" fillId="0" borderId="0" xfId="49" applyFont="1" applyAlignment="1" applyProtection="1">
      <alignment horizontal="right" vertical="center"/>
      <protection locked="0"/>
    </xf>
    <xf numFmtId="38" fontId="2" fillId="0" borderId="0" xfId="49" applyFont="1" applyAlignment="1" applyProtection="1">
      <alignment horizontal="center" vertical="center"/>
      <protection locked="0"/>
    </xf>
    <xf numFmtId="38" fontId="4" fillId="0" borderId="10" xfId="49" applyFont="1" applyBorder="1" applyAlignment="1" applyProtection="1">
      <alignment horizontal="right" vertical="center" wrapText="1"/>
      <protection/>
    </xf>
    <xf numFmtId="38" fontId="4" fillId="0" borderId="10" xfId="49" applyFont="1" applyBorder="1" applyAlignment="1" applyProtection="1">
      <alignment horizontal="justify" vertical="center" wrapText="1"/>
      <protection locked="0"/>
    </xf>
    <xf numFmtId="38" fontId="0" fillId="0" borderId="0" xfId="49" applyFont="1" applyAlignment="1" applyProtection="1">
      <alignment vertical="center" wrapText="1"/>
      <protection locked="0"/>
    </xf>
    <xf numFmtId="38" fontId="5" fillId="0" borderId="11" xfId="49" applyFont="1" applyBorder="1" applyAlignment="1" applyProtection="1">
      <alignment vertical="center" wrapText="1"/>
      <protection locked="0"/>
    </xf>
    <xf numFmtId="38" fontId="4" fillId="0" borderId="10" xfId="49" applyFont="1" applyBorder="1" applyAlignment="1" applyProtection="1">
      <alignment horizontal="justify" vertical="top" wrapText="1"/>
      <protection locked="0"/>
    </xf>
    <xf numFmtId="38" fontId="0" fillId="0" borderId="0" xfId="49" applyFont="1" applyAlignment="1">
      <alignment vertical="center"/>
    </xf>
    <xf numFmtId="38" fontId="0" fillId="0" borderId="0" xfId="49" applyAlignment="1">
      <alignment vertical="center"/>
    </xf>
    <xf numFmtId="38" fontId="0" fillId="0" borderId="0" xfId="49" applyFont="1" applyAlignment="1">
      <alignment vertical="top" wrapText="1"/>
    </xf>
    <xf numFmtId="38" fontId="0" fillId="0" borderId="0" xfId="49" applyAlignment="1">
      <alignment vertical="top"/>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lignment vertical="center" wrapText="1"/>
    </xf>
    <xf numFmtId="38" fontId="4" fillId="0" borderId="10" xfId="49" applyFont="1" applyFill="1" applyBorder="1" applyAlignment="1" applyProtection="1">
      <alignment horizontal="justify" vertical="center" wrapText="1"/>
      <protection locked="0"/>
    </xf>
    <xf numFmtId="38" fontId="0" fillId="0" borderId="0" xfId="49" applyFont="1" applyFill="1" applyAlignment="1" applyProtection="1">
      <alignment vertical="center" wrapText="1"/>
      <protection locked="0"/>
    </xf>
    <xf numFmtId="0" fontId="9" fillId="0" borderId="0" xfId="0" applyFont="1" applyAlignment="1">
      <alignment vertical="center" wrapText="1"/>
    </xf>
    <xf numFmtId="38" fontId="5" fillId="0" borderId="10" xfId="49" applyFont="1" applyBorder="1" applyAlignment="1" applyProtection="1">
      <alignment horizontal="center" vertical="center" wrapText="1"/>
      <protection locked="0"/>
    </xf>
    <xf numFmtId="38" fontId="5" fillId="0" borderId="12" xfId="49" applyFont="1" applyBorder="1" applyAlignment="1" applyProtection="1">
      <alignment horizontal="center" vertical="center" wrapText="1"/>
      <protection locked="0"/>
    </xf>
    <xf numFmtId="38" fontId="9" fillId="0" borderId="0" xfId="49" applyFont="1" applyAlignment="1" applyProtection="1">
      <alignment vertical="center"/>
      <protection/>
    </xf>
    <xf numFmtId="185" fontId="5" fillId="24" borderId="13" xfId="49" applyNumberFormat="1" applyFont="1" applyFill="1" applyBorder="1" applyAlignment="1" applyProtection="1">
      <alignment vertical="center" wrapText="1"/>
      <protection locked="0"/>
    </xf>
    <xf numFmtId="38" fontId="0" fillId="0" borderId="0" xfId="49" applyFont="1" applyAlignment="1" applyProtection="1">
      <alignment vertical="center"/>
      <protection locked="0"/>
    </xf>
    <xf numFmtId="38" fontId="0" fillId="0" borderId="0" xfId="49" applyAlignment="1" applyProtection="1">
      <alignment vertical="center"/>
      <protection locked="0"/>
    </xf>
    <xf numFmtId="38" fontId="5" fillId="0" borderId="14" xfId="49" applyFont="1" applyBorder="1" applyAlignment="1" applyProtection="1">
      <alignment horizontal="center" vertical="center" wrapText="1"/>
      <protection locked="0"/>
    </xf>
    <xf numFmtId="49" fontId="5" fillId="25" borderId="15" xfId="49" applyNumberFormat="1" applyFont="1" applyFill="1" applyBorder="1" applyAlignment="1" applyProtection="1">
      <alignment horizontal="justify" vertical="center" wrapText="1"/>
      <protection locked="0"/>
    </xf>
    <xf numFmtId="38" fontId="0" fillId="0" borderId="0" xfId="49" applyAlignment="1" applyProtection="1">
      <alignment vertical="center" wrapText="1"/>
      <protection locked="0"/>
    </xf>
    <xf numFmtId="49" fontId="5" fillId="0" borderId="12" xfId="49" applyNumberFormat="1" applyFont="1" applyBorder="1" applyAlignment="1" applyProtection="1">
      <alignment horizontal="justify" vertical="center" wrapText="1"/>
      <protection locked="0"/>
    </xf>
    <xf numFmtId="38" fontId="5" fillId="0" borderId="12" xfId="49" applyFont="1" applyBorder="1" applyAlignment="1" applyProtection="1">
      <alignment horizontal="right" vertical="center" wrapText="1"/>
      <protection locked="0"/>
    </xf>
    <xf numFmtId="49" fontId="5" fillId="0" borderId="10" xfId="49" applyNumberFormat="1" applyFont="1" applyBorder="1" applyAlignment="1" applyProtection="1">
      <alignment horizontal="justify" vertical="center" wrapText="1"/>
      <protection locked="0"/>
    </xf>
    <xf numFmtId="38" fontId="5" fillId="0" borderId="10" xfId="49" applyFont="1" applyBorder="1" applyAlignment="1" applyProtection="1">
      <alignment horizontal="right" vertical="center" wrapText="1"/>
      <protection locked="0"/>
    </xf>
    <xf numFmtId="38" fontId="10" fillId="0" borderId="0" xfId="49" applyFont="1" applyAlignment="1" applyProtection="1">
      <alignment vertical="center"/>
      <protection locked="0"/>
    </xf>
    <xf numFmtId="49" fontId="5" fillId="0" borderId="12" xfId="49" applyNumberFormat="1" applyFont="1" applyFill="1" applyBorder="1" applyAlignment="1" applyProtection="1">
      <alignment horizontal="justify" vertical="center" wrapText="1"/>
      <protection locked="0"/>
    </xf>
    <xf numFmtId="38" fontId="5" fillId="0" borderId="10" xfId="49" applyFont="1" applyFill="1" applyBorder="1" applyAlignment="1" applyProtection="1">
      <alignment horizontal="right" vertical="center" wrapText="1"/>
      <protection locked="0"/>
    </xf>
    <xf numFmtId="49" fontId="5" fillId="0" borderId="10" xfId="49" applyNumberFormat="1" applyFont="1" applyFill="1" applyBorder="1" applyAlignment="1" applyProtection="1">
      <alignment horizontal="justify" vertical="center" wrapText="1"/>
      <protection locked="0"/>
    </xf>
    <xf numFmtId="49" fontId="5" fillId="0" borderId="15" xfId="49" applyNumberFormat="1" applyFont="1" applyFill="1" applyBorder="1" applyAlignment="1" applyProtection="1">
      <alignment vertical="center" wrapText="1"/>
      <protection locked="0"/>
    </xf>
    <xf numFmtId="38" fontId="5" fillId="0" borderId="0" xfId="49" applyFont="1" applyAlignment="1" applyProtection="1">
      <alignment vertical="center"/>
      <protection locked="0"/>
    </xf>
    <xf numFmtId="38" fontId="5" fillId="0" borderId="12" xfId="49" applyFont="1" applyFill="1" applyBorder="1" applyAlignment="1" applyProtection="1">
      <alignment vertical="center" wrapText="1"/>
      <protection locked="0"/>
    </xf>
    <xf numFmtId="49" fontId="8" fillId="0" borderId="15" xfId="49" applyNumberFormat="1" applyFont="1" applyBorder="1" applyAlignment="1" applyProtection="1">
      <alignment vertical="center" wrapText="1"/>
      <protection locked="0"/>
    </xf>
    <xf numFmtId="49" fontId="5" fillId="0" borderId="10" xfId="49" applyNumberFormat="1" applyFont="1" applyBorder="1" applyAlignment="1" applyProtection="1">
      <alignment horizontal="center" vertical="center" wrapText="1"/>
      <protection locked="0"/>
    </xf>
    <xf numFmtId="0" fontId="5" fillId="0" borderId="12" xfId="49" applyNumberFormat="1" applyFont="1" applyFill="1" applyBorder="1" applyAlignment="1" applyProtection="1">
      <alignment horizontal="center" vertical="center" wrapText="1"/>
      <protection locked="0"/>
    </xf>
    <xf numFmtId="49" fontId="5" fillId="0" borderId="12" xfId="49" applyNumberFormat="1" applyFont="1" applyFill="1" applyBorder="1" applyAlignment="1" applyProtection="1">
      <alignment vertical="center" wrapText="1"/>
      <protection locked="0"/>
    </xf>
    <xf numFmtId="38" fontId="0" fillId="0" borderId="0" xfId="49" applyBorder="1" applyAlignment="1" applyProtection="1">
      <alignment vertical="center" wrapText="1"/>
      <protection locked="0"/>
    </xf>
    <xf numFmtId="38" fontId="5" fillId="0" borderId="10" xfId="49" applyFont="1" applyFill="1" applyBorder="1" applyAlignment="1" applyProtection="1">
      <alignment vertical="center" wrapText="1"/>
      <protection locked="0"/>
    </xf>
    <xf numFmtId="38" fontId="5" fillId="0" borderId="10" xfId="49" applyFont="1" applyBorder="1" applyAlignment="1" applyProtection="1">
      <alignment vertical="center" wrapText="1"/>
      <protection locked="0"/>
    </xf>
    <xf numFmtId="49" fontId="10" fillId="0" borderId="15" xfId="49" applyNumberFormat="1" applyFont="1" applyFill="1" applyBorder="1" applyAlignment="1" applyProtection="1">
      <alignment vertical="center" wrapText="1"/>
      <protection locked="0"/>
    </xf>
    <xf numFmtId="38" fontId="5" fillId="0" borderId="16" xfId="49" applyFont="1" applyBorder="1" applyAlignment="1" applyProtection="1">
      <alignment horizontal="center" vertical="center" wrapText="1"/>
      <protection locked="0"/>
    </xf>
    <xf numFmtId="38" fontId="5" fillId="0" borderId="0" xfId="49" applyFont="1" applyBorder="1" applyAlignment="1" applyProtection="1">
      <alignment vertical="center" wrapText="1"/>
      <protection locked="0"/>
    </xf>
    <xf numFmtId="38" fontId="0" fillId="0" borderId="0" xfId="49" applyAlignment="1" applyProtection="1">
      <alignment horizontal="right"/>
      <protection locked="0"/>
    </xf>
    <xf numFmtId="38" fontId="5" fillId="0" borderId="14" xfId="49" applyFont="1" applyBorder="1" applyAlignment="1" applyProtection="1">
      <alignment horizontal="left" vertical="center" wrapText="1"/>
      <protection locked="0"/>
    </xf>
    <xf numFmtId="38" fontId="5" fillId="0" borderId="15" xfId="49" applyFont="1" applyBorder="1" applyAlignment="1" applyProtection="1">
      <alignment horizontal="center" vertical="center" wrapText="1"/>
      <protection locked="0"/>
    </xf>
    <xf numFmtId="38" fontId="5" fillId="25" borderId="15" xfId="49" applyFont="1" applyFill="1" applyBorder="1" applyAlignment="1" applyProtection="1">
      <alignment horizontal="right" vertical="center" wrapText="1"/>
      <protection locked="0"/>
    </xf>
    <xf numFmtId="49" fontId="5" fillId="0" borderId="15" xfId="49" applyNumberFormat="1" applyFont="1" applyFill="1" applyBorder="1" applyAlignment="1" applyProtection="1">
      <alignment horizontal="justify" vertical="center" wrapText="1"/>
      <protection locked="0"/>
    </xf>
    <xf numFmtId="38" fontId="5" fillId="0" borderId="15" xfId="49" applyFont="1" applyFill="1" applyBorder="1" applyAlignment="1" applyProtection="1">
      <alignment horizontal="right" vertical="center" wrapText="1"/>
      <protection locked="0"/>
    </xf>
    <xf numFmtId="49" fontId="5" fillId="0" borderId="15" xfId="49" applyNumberFormat="1" applyFont="1" applyBorder="1" applyAlignment="1" applyProtection="1">
      <alignment horizontal="justify" vertical="center" wrapText="1"/>
      <protection locked="0"/>
    </xf>
    <xf numFmtId="49" fontId="5" fillId="0" borderId="17" xfId="49" applyNumberFormat="1" applyFont="1" applyFill="1" applyBorder="1" applyAlignment="1" applyProtection="1">
      <alignment vertical="center" wrapText="1"/>
      <protection locked="0"/>
    </xf>
    <xf numFmtId="49" fontId="5" fillId="0" borderId="17" xfId="49" applyNumberFormat="1" applyFont="1" applyBorder="1" applyAlignment="1" applyProtection="1">
      <alignment vertical="center" wrapText="1"/>
      <protection locked="0"/>
    </xf>
    <xf numFmtId="38" fontId="5" fillId="0" borderId="15" xfId="49" applyFont="1" applyFill="1" applyBorder="1" applyAlignment="1" applyProtection="1">
      <alignment vertical="center" wrapText="1"/>
      <protection locked="0"/>
    </xf>
    <xf numFmtId="49" fontId="10" fillId="0" borderId="15" xfId="49" applyNumberFormat="1" applyFont="1" applyBorder="1" applyAlignment="1" applyProtection="1">
      <alignment horizontal="justify" vertical="center" wrapText="1"/>
      <protection locked="0"/>
    </xf>
    <xf numFmtId="38" fontId="5" fillId="0" borderId="0" xfId="49" applyFont="1" applyAlignment="1" applyProtection="1">
      <alignment vertical="center"/>
      <protection locked="0"/>
    </xf>
    <xf numFmtId="38" fontId="0" fillId="0" borderId="0" xfId="49" applyAlignment="1" applyProtection="1">
      <alignment vertical="center"/>
      <protection locked="0"/>
    </xf>
    <xf numFmtId="0" fontId="5" fillId="0" borderId="15" xfId="49" applyNumberFormat="1" applyFont="1" applyFill="1" applyBorder="1" applyAlignment="1" applyProtection="1">
      <alignment horizontal="center" vertical="center" wrapText="1"/>
      <protection locked="0"/>
    </xf>
    <xf numFmtId="38" fontId="0" fillId="0" borderId="0" xfId="49" applyFont="1" applyAlignment="1" applyProtection="1">
      <alignment vertical="center"/>
      <protection locked="0"/>
    </xf>
    <xf numFmtId="49" fontId="5" fillId="0" borderId="16" xfId="49" applyNumberFormat="1" applyFont="1" applyBorder="1" applyAlignment="1" applyProtection="1">
      <alignment horizontal="justify" vertical="center" wrapText="1"/>
      <protection locked="0"/>
    </xf>
    <xf numFmtId="38" fontId="5" fillId="0" borderId="18" xfId="49" applyFont="1" applyBorder="1" applyAlignment="1" applyProtection="1">
      <alignment horizontal="center" vertical="center" wrapText="1"/>
      <protection locked="0"/>
    </xf>
    <xf numFmtId="49" fontId="5" fillId="0" borderId="18" xfId="49" applyNumberFormat="1" applyFont="1" applyBorder="1" applyAlignment="1" applyProtection="1">
      <alignment horizontal="justify" vertical="center" wrapText="1"/>
      <protection locked="0"/>
    </xf>
    <xf numFmtId="38" fontId="5" fillId="0" borderId="18" xfId="49" applyFont="1" applyBorder="1" applyAlignment="1" applyProtection="1">
      <alignment horizontal="right" vertical="center" wrapText="1"/>
      <protection locked="0"/>
    </xf>
    <xf numFmtId="38" fontId="5" fillId="22" borderId="19" xfId="49" applyFont="1" applyFill="1" applyBorder="1" applyAlignment="1" applyProtection="1">
      <alignment horizontal="right" vertical="center" wrapText="1"/>
      <protection locked="0"/>
    </xf>
    <xf numFmtId="49" fontId="5" fillId="22" borderId="19" xfId="49" applyNumberFormat="1" applyFont="1" applyFill="1" applyBorder="1" applyAlignment="1" applyProtection="1">
      <alignment horizontal="justify" vertical="center" wrapText="1"/>
      <protection locked="0"/>
    </xf>
    <xf numFmtId="38" fontId="5" fillId="22" borderId="14" xfId="49" applyFont="1" applyFill="1" applyBorder="1" applyAlignment="1" applyProtection="1">
      <alignment horizontal="right" vertical="center" wrapText="1"/>
      <protection locked="0"/>
    </xf>
    <xf numFmtId="49" fontId="5" fillId="22" borderId="14" xfId="49" applyNumberFormat="1" applyFont="1" applyFill="1" applyBorder="1" applyAlignment="1" applyProtection="1">
      <alignment horizontal="justify" vertical="center" wrapText="1"/>
      <protection locked="0"/>
    </xf>
    <xf numFmtId="38" fontId="5" fillId="0" borderId="20" xfId="49" applyFont="1" applyFill="1" applyBorder="1" applyAlignment="1" applyProtection="1">
      <alignment horizontal="center" vertical="center" wrapText="1"/>
      <protection locked="0"/>
    </xf>
    <xf numFmtId="0" fontId="0" fillId="0" borderId="21" xfId="0" applyFill="1" applyBorder="1" applyAlignment="1">
      <alignment vertical="center" wrapText="1"/>
    </xf>
    <xf numFmtId="38" fontId="5" fillId="0" borderId="21" xfId="49" applyFont="1" applyFill="1" applyBorder="1" applyAlignment="1" applyProtection="1">
      <alignment horizontal="right" vertical="center" wrapText="1"/>
      <protection locked="0"/>
    </xf>
    <xf numFmtId="49" fontId="5" fillId="0" borderId="21" xfId="49" applyNumberFormat="1" applyFont="1" applyFill="1" applyBorder="1" applyAlignment="1" applyProtection="1">
      <alignment horizontal="justify" vertical="center" wrapText="1"/>
      <protection locked="0"/>
    </xf>
    <xf numFmtId="49" fontId="5" fillId="0" borderId="22" xfId="49" applyNumberFormat="1" applyFont="1" applyFill="1" applyBorder="1" applyAlignment="1" applyProtection="1">
      <alignment horizontal="justify" vertical="center" wrapText="1"/>
      <protection locked="0"/>
    </xf>
    <xf numFmtId="38" fontId="5" fillId="0" borderId="16" xfId="49" applyFont="1" applyBorder="1" applyAlignment="1" applyProtection="1">
      <alignment horizontal="right" vertical="center" wrapText="1"/>
      <protection locked="0"/>
    </xf>
    <xf numFmtId="38" fontId="5" fillId="22" borderId="23" xfId="49" applyFont="1" applyFill="1" applyBorder="1" applyAlignment="1" applyProtection="1">
      <alignment horizontal="right" vertical="center" wrapText="1"/>
      <protection/>
    </xf>
    <xf numFmtId="49" fontId="5" fillId="0" borderId="16" xfId="49" applyNumberFormat="1" applyFont="1" applyBorder="1" applyAlignment="1" applyProtection="1">
      <alignment horizontal="center" vertical="center" wrapText="1"/>
      <protection locked="0"/>
    </xf>
    <xf numFmtId="0" fontId="0" fillId="22" borderId="19" xfId="0" applyFill="1" applyBorder="1" applyAlignment="1">
      <alignment vertical="center" wrapText="1"/>
    </xf>
    <xf numFmtId="38" fontId="0" fillId="22" borderId="19" xfId="0" applyNumberFormat="1" applyFill="1" applyBorder="1" applyAlignment="1">
      <alignment vertical="center" wrapText="1"/>
    </xf>
    <xf numFmtId="38" fontId="14" fillId="0" borderId="0" xfId="49" applyFont="1" applyFill="1" applyBorder="1" applyAlignment="1" applyProtection="1">
      <alignment horizontal="center" vertical="center" wrapText="1"/>
      <protection locked="0"/>
    </xf>
    <xf numFmtId="38" fontId="5" fillId="0" borderId="0" xfId="49" applyFont="1" applyFill="1" applyBorder="1" applyAlignment="1" applyProtection="1">
      <alignment horizontal="right" vertical="center" wrapText="1"/>
      <protection/>
    </xf>
    <xf numFmtId="38" fontId="5" fillId="0" borderId="0" xfId="49" applyFont="1" applyFill="1" applyBorder="1" applyAlignment="1" applyProtection="1">
      <alignment horizontal="justify" vertical="center" wrapText="1"/>
      <protection locked="0"/>
    </xf>
    <xf numFmtId="49" fontId="15" fillId="0" borderId="12" xfId="49" applyNumberFormat="1" applyFont="1" applyBorder="1" applyAlignment="1" applyProtection="1">
      <alignment horizontal="justify" vertical="center" wrapText="1"/>
      <protection locked="0"/>
    </xf>
    <xf numFmtId="38" fontId="0" fillId="0" borderId="0" xfId="49" applyFont="1" applyAlignment="1" applyProtection="1">
      <alignment horizontal="left" vertical="top" wrapText="1"/>
      <protection locked="0"/>
    </xf>
    <xf numFmtId="38" fontId="5" fillId="0" borderId="24" xfId="49" applyFont="1" applyBorder="1" applyAlignment="1" applyProtection="1">
      <alignment horizontal="left" vertical="center" wrapText="1"/>
      <protection locked="0"/>
    </xf>
    <xf numFmtId="38" fontId="5" fillId="0" borderId="13" xfId="49" applyFont="1" applyBorder="1" applyAlignment="1" applyProtection="1">
      <alignment horizontal="left" vertical="center" wrapText="1"/>
      <protection locked="0"/>
    </xf>
    <xf numFmtId="38" fontId="5" fillId="0" borderId="11" xfId="49" applyFont="1" applyBorder="1" applyAlignment="1" applyProtection="1">
      <alignment horizontal="left" vertical="center" wrapText="1"/>
      <protection locked="0"/>
    </xf>
    <xf numFmtId="38" fontId="5" fillId="0" borderId="24" xfId="49" applyFont="1" applyFill="1" applyBorder="1" applyAlignment="1" applyProtection="1">
      <alignment vertical="center" wrapText="1"/>
      <protection locked="0"/>
    </xf>
    <xf numFmtId="38" fontId="5" fillId="0" borderId="13" xfId="49" applyFont="1" applyFill="1" applyBorder="1" applyAlignment="1" applyProtection="1">
      <alignment vertical="center" wrapText="1"/>
      <protection locked="0"/>
    </xf>
    <xf numFmtId="38" fontId="5" fillId="0" borderId="11" xfId="49" applyFont="1" applyFill="1" applyBorder="1" applyAlignment="1" applyProtection="1">
      <alignment vertical="center" wrapText="1"/>
      <protection locked="0"/>
    </xf>
    <xf numFmtId="38" fontId="0" fillId="0" borderId="16" xfId="49" applyFont="1" applyBorder="1" applyAlignment="1" applyProtection="1">
      <alignment horizontal="center" vertical="center" wrapText="1"/>
      <protection locked="0"/>
    </xf>
    <xf numFmtId="38" fontId="0" fillId="0" borderId="18" xfId="49" applyFont="1" applyBorder="1" applyAlignment="1" applyProtection="1">
      <alignment horizontal="center" vertical="center" wrapText="1"/>
      <protection locked="0"/>
    </xf>
    <xf numFmtId="38" fontId="0" fillId="0" borderId="12" xfId="49" applyFont="1" applyBorder="1" applyAlignment="1" applyProtection="1">
      <alignment horizontal="center" vertical="center" wrapText="1"/>
      <protection locked="0"/>
    </xf>
    <xf numFmtId="38" fontId="5" fillId="0" borderId="24" xfId="49" applyFont="1" applyBorder="1" applyAlignment="1" applyProtection="1">
      <alignment horizontal="center" vertical="center" wrapText="1"/>
      <protection locked="0"/>
    </xf>
    <xf numFmtId="38" fontId="5" fillId="0" borderId="13" xfId="49" applyFont="1" applyBorder="1" applyAlignment="1" applyProtection="1">
      <alignment horizontal="center" vertical="center" wrapText="1"/>
      <protection locked="0"/>
    </xf>
    <xf numFmtId="38" fontId="5" fillId="0" borderId="11" xfId="49" applyFont="1" applyBorder="1" applyAlignment="1" applyProtection="1">
      <alignment horizontal="center" vertical="center" wrapText="1"/>
      <protection locked="0"/>
    </xf>
    <xf numFmtId="38" fontId="5" fillId="0" borderId="24" xfId="49" applyFont="1" applyBorder="1" applyAlignment="1" applyProtection="1">
      <alignment vertical="center" wrapText="1"/>
      <protection locked="0"/>
    </xf>
    <xf numFmtId="38" fontId="5" fillId="0" borderId="13" xfId="49" applyFont="1" applyBorder="1" applyAlignment="1" applyProtection="1">
      <alignment vertical="center" wrapText="1"/>
      <protection locked="0"/>
    </xf>
    <xf numFmtId="38" fontId="0" fillId="0" borderId="0" xfId="49" applyFont="1" applyAlignment="1" applyProtection="1">
      <alignment horizontal="center" vertical="center"/>
      <protection locked="0"/>
    </xf>
    <xf numFmtId="38" fontId="2" fillId="0" borderId="0" xfId="49" applyFont="1" applyAlignment="1" applyProtection="1">
      <alignment horizontal="center" vertical="center"/>
      <protection locked="0"/>
    </xf>
    <xf numFmtId="38" fontId="5" fillId="0" borderId="16" xfId="49" applyFont="1" applyBorder="1" applyAlignment="1" applyProtection="1">
      <alignment horizontal="left" vertical="center" wrapText="1"/>
      <protection locked="0"/>
    </xf>
    <xf numFmtId="38" fontId="5" fillId="0" borderId="12" xfId="49" applyFont="1" applyBorder="1" applyAlignment="1" applyProtection="1">
      <alignment horizontal="left" vertical="center" wrapText="1"/>
      <protection locked="0"/>
    </xf>
    <xf numFmtId="38" fontId="3" fillId="0" borderId="25" xfId="49" applyFont="1" applyBorder="1" applyAlignment="1" applyProtection="1">
      <alignment horizontal="center" vertical="center" wrapText="1"/>
      <protection locked="0"/>
    </xf>
    <xf numFmtId="38" fontId="3" fillId="0" borderId="26" xfId="49" applyFont="1" applyBorder="1" applyAlignment="1" applyProtection="1">
      <alignment horizontal="center" vertical="center" wrapText="1"/>
      <protection locked="0"/>
    </xf>
    <xf numFmtId="38" fontId="3" fillId="0" borderId="27" xfId="49" applyFont="1" applyBorder="1" applyAlignment="1" applyProtection="1">
      <alignment horizontal="center" vertical="center" wrapText="1"/>
      <protection locked="0"/>
    </xf>
    <xf numFmtId="38" fontId="14" fillId="22" borderId="28" xfId="49" applyFont="1" applyFill="1" applyBorder="1" applyAlignment="1" applyProtection="1">
      <alignment horizontal="center" vertical="center" wrapText="1"/>
      <protection locked="0"/>
    </xf>
    <xf numFmtId="0" fontId="13" fillId="22" borderId="29" xfId="0" applyFont="1" applyFill="1" applyBorder="1" applyAlignment="1">
      <alignment vertical="center" wrapText="1"/>
    </xf>
    <xf numFmtId="0" fontId="13" fillId="22" borderId="30" xfId="0" applyFont="1" applyFill="1" applyBorder="1" applyAlignment="1">
      <alignment vertical="center" wrapText="1"/>
    </xf>
    <xf numFmtId="38" fontId="14" fillId="22" borderId="31" xfId="49" applyFont="1" applyFill="1" applyBorder="1" applyAlignment="1" applyProtection="1">
      <alignment horizontal="center" vertical="center" wrapText="1"/>
      <protection locked="0"/>
    </xf>
    <xf numFmtId="38" fontId="14" fillId="22" borderId="23" xfId="49" applyFont="1" applyFill="1" applyBorder="1" applyAlignment="1" applyProtection="1">
      <alignment horizontal="center" vertical="center" wrapText="1"/>
      <protection locked="0"/>
    </xf>
    <xf numFmtId="38" fontId="5" fillId="22" borderId="23" xfId="49" applyFont="1" applyFill="1" applyBorder="1" applyAlignment="1" applyProtection="1">
      <alignment horizontal="justify" vertical="center" wrapText="1"/>
      <protection locked="0"/>
    </xf>
    <xf numFmtId="38" fontId="5" fillId="22" borderId="32" xfId="49" applyFont="1" applyFill="1" applyBorder="1" applyAlignment="1" applyProtection="1">
      <alignment horizontal="justify" vertical="center" wrapText="1"/>
      <protection locked="0"/>
    </xf>
    <xf numFmtId="38" fontId="0" fillId="0" borderId="0" xfId="49" applyFont="1" applyAlignment="1">
      <alignment horizontal="left" vertical="top" wrapText="1"/>
    </xf>
    <xf numFmtId="38" fontId="0" fillId="0" borderId="0" xfId="49" applyAlignment="1">
      <alignment horizontal="left" vertical="top"/>
    </xf>
    <xf numFmtId="38" fontId="14" fillId="22" borderId="33" xfId="49" applyFont="1" applyFill="1" applyBorder="1" applyAlignment="1" applyProtection="1">
      <alignment horizontal="center" vertical="center" wrapText="1"/>
      <protection locked="0"/>
    </xf>
    <xf numFmtId="0" fontId="13" fillId="22" borderId="34" xfId="0" applyFont="1" applyFill="1" applyBorder="1" applyAlignment="1">
      <alignment vertical="center" wrapText="1"/>
    </xf>
    <xf numFmtId="0" fontId="13" fillId="22" borderId="35" xfId="0" applyFont="1" applyFill="1" applyBorder="1" applyAlignment="1">
      <alignment vertical="center" wrapText="1"/>
    </xf>
    <xf numFmtId="38" fontId="5" fillId="0" borderId="28" xfId="49" applyFont="1" applyFill="1" applyBorder="1" applyAlignment="1" applyProtection="1">
      <alignment horizontal="center" vertical="center" wrapText="1"/>
      <protection locked="0"/>
    </xf>
    <xf numFmtId="0" fontId="0" fillId="0" borderId="29" xfId="0" applyFill="1" applyBorder="1" applyAlignment="1">
      <alignment vertical="center" wrapText="1"/>
    </xf>
    <xf numFmtId="0" fontId="0" fillId="0" borderId="30" xfId="0" applyFill="1" applyBorder="1" applyAlignment="1">
      <alignment vertical="center" wrapText="1"/>
    </xf>
    <xf numFmtId="38" fontId="5" fillId="0" borderId="36" xfId="49" applyFont="1" applyBorder="1" applyAlignment="1" applyProtection="1">
      <alignment horizontal="center" vertical="center" wrapText="1"/>
      <protection locked="0"/>
    </xf>
    <xf numFmtId="0" fontId="0" fillId="0" borderId="37" xfId="0" applyBorder="1" applyAlignment="1">
      <alignment vertical="center" wrapText="1"/>
    </xf>
    <xf numFmtId="0" fontId="0" fillId="0" borderId="38" xfId="0" applyBorder="1" applyAlignment="1">
      <alignment vertical="center" wrapText="1"/>
    </xf>
    <xf numFmtId="0" fontId="13" fillId="22" borderId="29" xfId="0" applyFont="1" applyFill="1" applyBorder="1" applyAlignment="1">
      <alignment horizontal="center" vertical="center" wrapText="1"/>
    </xf>
    <xf numFmtId="0" fontId="13" fillId="22" borderId="30" xfId="0" applyFont="1" applyFill="1" applyBorder="1" applyAlignment="1">
      <alignment horizontal="center" vertical="center" wrapText="1"/>
    </xf>
    <xf numFmtId="38" fontId="5" fillId="0" borderId="20" xfId="49" applyFont="1" applyBorder="1" applyAlignment="1" applyProtection="1">
      <alignment horizontal="center" vertical="center" wrapText="1"/>
      <protection locked="0"/>
    </xf>
    <xf numFmtId="0" fontId="0" fillId="0" borderId="21" xfId="0" applyBorder="1" applyAlignment="1">
      <alignment vertical="center" wrapText="1"/>
    </xf>
    <xf numFmtId="0" fontId="0" fillId="0" borderId="22" xfId="0" applyBorder="1" applyAlignment="1">
      <alignment vertical="center" wrapText="1"/>
    </xf>
    <xf numFmtId="38" fontId="5" fillId="0" borderId="39" xfId="49"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40" xfId="0" applyBorder="1" applyAlignment="1">
      <alignment vertical="center" wrapText="1"/>
    </xf>
    <xf numFmtId="38" fontId="5" fillId="22" borderId="31" xfId="49" applyFont="1" applyFill="1" applyBorder="1" applyAlignment="1" applyProtection="1">
      <alignment horizontal="center" vertical="center" wrapText="1"/>
      <protection locked="0"/>
    </xf>
    <xf numFmtId="38" fontId="5" fillId="22" borderId="23" xfId="49" applyFont="1" applyFill="1" applyBorder="1" applyAlignment="1" applyProtection="1">
      <alignment horizontal="center" vertical="center" wrapText="1"/>
      <protection locked="0"/>
    </xf>
    <xf numFmtId="38" fontId="0" fillId="0" borderId="0" xfId="49" applyFont="1" applyAlignment="1">
      <alignment horizontal="left" vertical="top" wrapText="1"/>
    </xf>
    <xf numFmtId="49" fontId="14" fillId="22" borderId="28" xfId="49" applyNumberFormat="1" applyFont="1" applyFill="1" applyBorder="1" applyAlignment="1" applyProtection="1">
      <alignment horizontal="center" vertical="center" wrapText="1"/>
      <protection locked="0"/>
    </xf>
    <xf numFmtId="0" fontId="13" fillId="0" borderId="29" xfId="0" applyFont="1" applyBorder="1" applyAlignment="1">
      <alignment vertical="center" wrapText="1"/>
    </xf>
    <xf numFmtId="49" fontId="5" fillId="0" borderId="41" xfId="49" applyNumberFormat="1" applyFont="1" applyBorder="1" applyAlignment="1" applyProtection="1">
      <alignment horizontal="center" vertical="center" wrapText="1"/>
      <protection locked="0"/>
    </xf>
    <xf numFmtId="0" fontId="0" fillId="0" borderId="42" xfId="0" applyBorder="1" applyAlignment="1">
      <alignment vertical="center" wrapText="1"/>
    </xf>
    <xf numFmtId="0" fontId="0" fillId="0" borderId="43" xfId="0" applyBorder="1" applyAlignment="1">
      <alignment vertical="center" wrapText="1"/>
    </xf>
    <xf numFmtId="49" fontId="5" fillId="0" borderId="20" xfId="49" applyNumberFormat="1" applyFont="1" applyBorder="1" applyAlignment="1" applyProtection="1">
      <alignment horizontal="center" vertical="center" wrapText="1"/>
      <protection locked="0"/>
    </xf>
    <xf numFmtId="49" fontId="5" fillId="0" borderId="39" xfId="49" applyNumberFormat="1"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123825</xdr:rowOff>
    </xdr:from>
    <xdr:ext cx="1028700" cy="390525"/>
    <xdr:sp>
      <xdr:nvSpPr>
        <xdr:cNvPr id="1" name="AutoShape 26"/>
        <xdr:cNvSpPr>
          <a:spLocks/>
        </xdr:cNvSpPr>
      </xdr:nvSpPr>
      <xdr:spPr>
        <a:xfrm>
          <a:off x="6648450" y="295275"/>
          <a:ext cx="1028700" cy="390525"/>
        </a:xfrm>
        <a:prstGeom prst="wedgeRoundRectCallout">
          <a:avLst>
            <a:gd name="adj1" fmla="val -76851"/>
            <a:gd name="adj2" fmla="val 106097"/>
          </a:avLst>
        </a:prstGeom>
        <a:solidFill>
          <a:srgbClr val="FFFFFF"/>
        </a:solidFill>
        <a:ln w="9525" cmpd="sng">
          <a:solidFill>
            <a:srgbClr val="3366FF"/>
          </a:solidFill>
          <a:headEnd type="none"/>
          <a:tailEnd type="none"/>
        </a:ln>
      </xdr:spPr>
      <xdr:txBody>
        <a:bodyPr vertOverflow="clip" wrap="square" lIns="27432" tIns="18288" rIns="0" bIns="0"/>
        <a:p>
          <a:pPr algn="l">
            <a:defRPr/>
          </a:pPr>
          <a:r>
            <a:rPr lang="en-US" cap="none" sz="1000" b="0" i="0" u="none" baseline="0">
              <a:solidFill>
                <a:srgbClr val="3366FF"/>
              </a:solidFill>
              <a:latin typeface="ＭＳ Ｐゴシック"/>
              <a:ea typeface="ＭＳ Ｐゴシック"/>
              <a:cs typeface="ＭＳ Ｐゴシック"/>
            </a:rPr>
            <a:t>契約書調印者名として下さい。</a:t>
          </a:r>
        </a:p>
      </xdr:txBody>
    </xdr:sp>
    <xdr:clientData fLocksWithSheet="0"/>
  </xdr:oneCellAnchor>
  <xdr:twoCellAnchor>
    <xdr:from>
      <xdr:col>1</xdr:col>
      <xdr:colOff>552450</xdr:colOff>
      <xdr:row>31</xdr:row>
      <xdr:rowOff>76200</xdr:rowOff>
    </xdr:from>
    <xdr:to>
      <xdr:col>5</xdr:col>
      <xdr:colOff>1304925</xdr:colOff>
      <xdr:row>34</xdr:row>
      <xdr:rowOff>38100</xdr:rowOff>
    </xdr:to>
    <xdr:sp>
      <xdr:nvSpPr>
        <xdr:cNvPr id="2" name="AutoShape 28"/>
        <xdr:cNvSpPr>
          <a:spLocks/>
        </xdr:cNvSpPr>
      </xdr:nvSpPr>
      <xdr:spPr>
        <a:xfrm>
          <a:off x="800100" y="6810375"/>
          <a:ext cx="5581650" cy="476250"/>
        </a:xfrm>
        <a:prstGeom prst="roundRect">
          <a:avLst/>
        </a:prstGeom>
        <a:solidFill>
          <a:srgbClr val="FFFFFF"/>
        </a:solidFill>
        <a:ln w="9525" cmpd="sng">
          <a:solidFill>
            <a:srgbClr val="0000FF"/>
          </a:solidFill>
          <a:headEnd type="none"/>
          <a:tailEnd type="none"/>
        </a:ln>
      </xdr:spPr>
      <xdr:txBody>
        <a:bodyPr vertOverflow="clip" wrap="square" lIns="74295" tIns="8890" rIns="74295" bIns="8890"/>
        <a:p>
          <a:pPr algn="l">
            <a:defRPr/>
          </a:pPr>
          <a:r>
            <a:rPr lang="en-US" cap="none" sz="1050" b="0" i="0" u="none" baseline="0">
              <a:solidFill>
                <a:srgbClr val="0000FF"/>
              </a:solidFill>
            </a:rPr>
            <a:t>ご提出前に、上表と、計画様式１：全体計画書、および各機関の計画様式２：実施計画書、の予算数字がすべて一致していることを確認して下さい。</a:t>
          </a:r>
          <a:r>
            <a:rPr lang="en-US" cap="none" sz="1050" b="0" i="0" u="none" baseline="0">
              <a:solidFill>
                <a:srgbClr val="0000FF"/>
              </a:solidFill>
            </a:rPr>
            <a:t>
</a:t>
          </a:r>
        </a:p>
      </xdr:txBody>
    </xdr:sp>
    <xdr:clientData fLocksWithSheet="0"/>
  </xdr:twoCellAnchor>
  <xdr:twoCellAnchor>
    <xdr:from>
      <xdr:col>3</xdr:col>
      <xdr:colOff>85725</xdr:colOff>
      <xdr:row>24</xdr:row>
      <xdr:rowOff>85725</xdr:rowOff>
    </xdr:from>
    <xdr:to>
      <xdr:col>4</xdr:col>
      <xdr:colOff>514350</xdr:colOff>
      <xdr:row>28</xdr:row>
      <xdr:rowOff>152400</xdr:rowOff>
    </xdr:to>
    <xdr:sp>
      <xdr:nvSpPr>
        <xdr:cNvPr id="3" name="AutoShape 29"/>
        <xdr:cNvSpPr>
          <a:spLocks/>
        </xdr:cNvSpPr>
      </xdr:nvSpPr>
      <xdr:spPr>
        <a:xfrm>
          <a:off x="2457450" y="5010150"/>
          <a:ext cx="1562100" cy="952500"/>
        </a:xfrm>
        <a:prstGeom prst="wedgeRoundRectCallout">
          <a:avLst>
            <a:gd name="adj1" fmla="val -61185"/>
            <a:gd name="adj2" fmla="val -3668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大学の場合、通常３０％です。３０％以下とする場合はご所属大学事務局の事前了解を必ず得ておいて下さい。</a:t>
          </a:r>
          <a:r>
            <a:rPr lang="en-US" cap="none" sz="1100" b="0" i="0" u="none" baseline="0">
              <a:solidFill>
                <a:srgbClr val="0000FF"/>
              </a:solidFill>
              <a:latin typeface="ＭＳ Ｐゴシック"/>
              <a:ea typeface="ＭＳ Ｐゴシック"/>
              <a:cs typeface="ＭＳ Ｐゴシック"/>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10</xdr:row>
      <xdr:rowOff>38100</xdr:rowOff>
    </xdr:from>
    <xdr:to>
      <xdr:col>4</xdr:col>
      <xdr:colOff>371475</xdr:colOff>
      <xdr:row>10</xdr:row>
      <xdr:rowOff>704850</xdr:rowOff>
    </xdr:to>
    <xdr:sp>
      <xdr:nvSpPr>
        <xdr:cNvPr id="1" name="AutoShape 28"/>
        <xdr:cNvSpPr>
          <a:spLocks/>
        </xdr:cNvSpPr>
      </xdr:nvSpPr>
      <xdr:spPr>
        <a:xfrm>
          <a:off x="733425" y="3409950"/>
          <a:ext cx="3314700" cy="666750"/>
        </a:xfrm>
        <a:prstGeom prst="wedgeRoundRectCallout">
          <a:avLst>
            <a:gd name="adj1" fmla="val 61495"/>
            <a:gd name="adj2" fmla="val -2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機関内の”購買部”などを記載するのではなく、</a:t>
          </a:r>
          <a:r>
            <a:rPr lang="en-US" cap="none" sz="1100" b="0" i="0" u="none" baseline="0">
              <a:solidFill>
                <a:srgbClr val="000000"/>
              </a:solidFill>
              <a:latin typeface="ＭＳ Ｐゴシック"/>
              <a:ea typeface="ＭＳ Ｐゴシック"/>
              <a:cs typeface="ＭＳ Ｐゴシック"/>
            </a:rPr>
            <a:t>
購買部が支払先とする業者名を記載して下さい。</a:t>
          </a:r>
        </a:p>
      </xdr:txBody>
    </xdr:sp>
    <xdr:clientData/>
  </xdr:twoCellAnchor>
  <xdr:twoCellAnchor>
    <xdr:from>
      <xdr:col>8</xdr:col>
      <xdr:colOff>228600</xdr:colOff>
      <xdr:row>11</xdr:row>
      <xdr:rowOff>152400</xdr:rowOff>
    </xdr:from>
    <xdr:to>
      <xdr:col>9</xdr:col>
      <xdr:colOff>1447800</xdr:colOff>
      <xdr:row>18</xdr:row>
      <xdr:rowOff>180975</xdr:rowOff>
    </xdr:to>
    <xdr:sp>
      <xdr:nvSpPr>
        <xdr:cNvPr id="2" name="AutoShape 1"/>
        <xdr:cNvSpPr>
          <a:spLocks/>
        </xdr:cNvSpPr>
      </xdr:nvSpPr>
      <xdr:spPr>
        <a:xfrm>
          <a:off x="7467600" y="4276725"/>
          <a:ext cx="2857500" cy="1762125"/>
        </a:xfrm>
        <a:prstGeom prst="wedgeRoundRectCallout">
          <a:avLst>
            <a:gd name="adj1" fmla="val -26472"/>
            <a:gd name="adj2" fmla="val -66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目的、使用方法を具体的かつ簡潔に記載して下さい。</a:t>
          </a:r>
          <a:r>
            <a:rPr lang="en-US" cap="none" sz="1100" b="0" i="0" u="none" baseline="0">
              <a:solidFill>
                <a:srgbClr val="000000"/>
              </a:solidFill>
              <a:latin typeface="ＭＳ Ｐゴシック"/>
              <a:ea typeface="ＭＳ Ｐゴシック"/>
              <a:cs typeface="ＭＳ Ｐゴシック"/>
            </a:rPr>
            <a:t>
例）
当該物品は○○するための装置であり、これにより計画様式2実施計画書「４．事業年度毎の実施項目」①に係る○○の分析を実施する。</a:t>
          </a:r>
        </a:p>
      </xdr:txBody>
    </xdr:sp>
    <xdr:clientData/>
  </xdr:twoCellAnchor>
  <xdr:twoCellAnchor>
    <xdr:from>
      <xdr:col>6</xdr:col>
      <xdr:colOff>723900</xdr:colOff>
      <xdr:row>4</xdr:row>
      <xdr:rowOff>152400</xdr:rowOff>
    </xdr:from>
    <xdr:to>
      <xdr:col>8</xdr:col>
      <xdr:colOff>657225</xdr:colOff>
      <xdr:row>6</xdr:row>
      <xdr:rowOff>114300</xdr:rowOff>
    </xdr:to>
    <xdr:sp>
      <xdr:nvSpPr>
        <xdr:cNvPr id="3" name="AutoShape 3"/>
        <xdr:cNvSpPr>
          <a:spLocks/>
        </xdr:cNvSpPr>
      </xdr:nvSpPr>
      <xdr:spPr>
        <a:xfrm>
          <a:off x="6191250" y="2038350"/>
          <a:ext cx="1704975" cy="457200"/>
        </a:xfrm>
        <a:prstGeom prst="wedgeRoundRectCallout">
          <a:avLst>
            <a:gd name="adj1" fmla="val -5305"/>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仕様を具体的かつ簡潔に記載して下さい。</a:t>
          </a:r>
        </a:p>
      </xdr:txBody>
    </xdr:sp>
    <xdr:clientData/>
  </xdr:twoCellAnchor>
  <xdr:twoCellAnchor>
    <xdr:from>
      <xdr:col>1</xdr:col>
      <xdr:colOff>190500</xdr:colOff>
      <xdr:row>4</xdr:row>
      <xdr:rowOff>104775</xdr:rowOff>
    </xdr:from>
    <xdr:to>
      <xdr:col>2</xdr:col>
      <xdr:colOff>314325</xdr:colOff>
      <xdr:row>6</xdr:row>
      <xdr:rowOff>190500</xdr:rowOff>
    </xdr:to>
    <xdr:sp>
      <xdr:nvSpPr>
        <xdr:cNvPr id="4" name="AutoShape 5"/>
        <xdr:cNvSpPr>
          <a:spLocks/>
        </xdr:cNvSpPr>
      </xdr:nvSpPr>
      <xdr:spPr>
        <a:xfrm>
          <a:off x="942975" y="1990725"/>
          <a:ext cx="1676400" cy="581025"/>
        </a:xfrm>
        <a:prstGeom prst="wedgeRoundRectCallout">
          <a:avLst>
            <a:gd name="adj1" fmla="val -18750"/>
            <a:gd name="adj2" fmla="val -102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品名を具体的かつ簡潔に記載して下さい。</a:t>
          </a:r>
        </a:p>
      </xdr:txBody>
    </xdr:sp>
    <xdr:clientData/>
  </xdr:twoCellAnchor>
  <xdr:twoCellAnchor>
    <xdr:from>
      <xdr:col>5</xdr:col>
      <xdr:colOff>228600</xdr:colOff>
      <xdr:row>4</xdr:row>
      <xdr:rowOff>85725</xdr:rowOff>
    </xdr:from>
    <xdr:to>
      <xdr:col>6</xdr:col>
      <xdr:colOff>676275</xdr:colOff>
      <xdr:row>6</xdr:row>
      <xdr:rowOff>104775</xdr:rowOff>
    </xdr:to>
    <xdr:sp>
      <xdr:nvSpPr>
        <xdr:cNvPr id="5" name="AutoShape 6"/>
        <xdr:cNvSpPr>
          <a:spLocks/>
        </xdr:cNvSpPr>
      </xdr:nvSpPr>
      <xdr:spPr>
        <a:xfrm>
          <a:off x="4591050" y="1971675"/>
          <a:ext cx="1552575" cy="514350"/>
        </a:xfrm>
        <a:prstGeom prst="wedgeRoundRectCallout">
          <a:avLst>
            <a:gd name="adj1" fmla="val 27300"/>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千円単位に丸めて計上してください</a:t>
          </a:r>
        </a:p>
      </xdr:txBody>
    </xdr:sp>
    <xdr:clientData/>
  </xdr:twoCellAnchor>
  <xdr:twoCellAnchor>
    <xdr:from>
      <xdr:col>1</xdr:col>
      <xdr:colOff>38100</xdr:colOff>
      <xdr:row>11</xdr:row>
      <xdr:rowOff>38100</xdr:rowOff>
    </xdr:from>
    <xdr:to>
      <xdr:col>4</xdr:col>
      <xdr:colOff>295275</xdr:colOff>
      <xdr:row>13</xdr:row>
      <xdr:rowOff>133350</xdr:rowOff>
    </xdr:to>
    <xdr:sp>
      <xdr:nvSpPr>
        <xdr:cNvPr id="6" name="AutoShape 29"/>
        <xdr:cNvSpPr>
          <a:spLocks/>
        </xdr:cNvSpPr>
      </xdr:nvSpPr>
      <xdr:spPr>
        <a:xfrm>
          <a:off x="790575" y="4162425"/>
          <a:ext cx="3181350" cy="5905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入札により支払予定先を決める場合は、予想される業者を記載下さい。入札により他の業者となった場合があっても結構です。</a:t>
          </a:r>
        </a:p>
      </xdr:txBody>
    </xdr:sp>
    <xdr:clientData/>
  </xdr:twoCellAnchor>
  <xdr:twoCellAnchor>
    <xdr:from>
      <xdr:col>10</xdr:col>
      <xdr:colOff>295275</xdr:colOff>
      <xdr:row>3</xdr:row>
      <xdr:rowOff>904875</xdr:rowOff>
    </xdr:from>
    <xdr:to>
      <xdr:col>15</xdr:col>
      <xdr:colOff>180975</xdr:colOff>
      <xdr:row>11</xdr:row>
      <xdr:rowOff>76200</xdr:rowOff>
    </xdr:to>
    <xdr:sp>
      <xdr:nvSpPr>
        <xdr:cNvPr id="7" name="AutoShape 2"/>
        <xdr:cNvSpPr>
          <a:spLocks/>
        </xdr:cNvSpPr>
      </xdr:nvSpPr>
      <xdr:spPr>
        <a:xfrm>
          <a:off x="10706100" y="1809750"/>
          <a:ext cx="3314700" cy="2390775"/>
        </a:xfrm>
        <a:prstGeom prst="wedgeRoundRectCallout">
          <a:avLst>
            <a:gd name="adj1" fmla="val -67967"/>
            <a:gd name="adj2" fmla="val -4953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理由を具体的かつ簡潔に記載して下さい。</a:t>
          </a:r>
          <a:r>
            <a:rPr lang="en-US" cap="none" sz="1100" b="0" i="0" u="none" baseline="0">
              <a:solidFill>
                <a:srgbClr val="000000"/>
              </a:solidFill>
              <a:latin typeface="ＭＳ Ｐゴシック"/>
              <a:ea typeface="ＭＳ Ｐゴシック"/>
              <a:cs typeface="ＭＳ Ｐゴシック"/>
            </a:rPr>
            <a:t>
例）
・既存の備品なし。
・既存の備品○○（型番、製造元）があるが、○○の機能しか有しておらず、計画様式2年度計画書（１）実施項目１を実施するためには、○○の機能を有する当該物品が必要である。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10</xdr:row>
      <xdr:rowOff>209550</xdr:rowOff>
    </xdr:from>
    <xdr:to>
      <xdr:col>4</xdr:col>
      <xdr:colOff>495300</xdr:colOff>
      <xdr:row>12</xdr:row>
      <xdr:rowOff>228600</xdr:rowOff>
    </xdr:to>
    <xdr:sp>
      <xdr:nvSpPr>
        <xdr:cNvPr id="1" name="AutoShape 15"/>
        <xdr:cNvSpPr>
          <a:spLocks/>
        </xdr:cNvSpPr>
      </xdr:nvSpPr>
      <xdr:spPr>
        <a:xfrm>
          <a:off x="1009650" y="3429000"/>
          <a:ext cx="3314700" cy="514350"/>
        </a:xfrm>
        <a:prstGeom prst="wedgeRoundRectCallout">
          <a:avLst>
            <a:gd name="adj1" fmla="val 56777"/>
            <a:gd name="adj2" fmla="val -292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機関内の”購買部”などを記載するのではなく、</a:t>
          </a:r>
          <a:r>
            <a:rPr lang="en-US" cap="none" sz="1100" b="0" i="0" u="none" baseline="0">
              <a:solidFill>
                <a:srgbClr val="000000"/>
              </a:solidFill>
              <a:latin typeface="ＭＳ Ｐゴシック"/>
              <a:ea typeface="ＭＳ Ｐゴシック"/>
              <a:cs typeface="ＭＳ Ｐゴシック"/>
            </a:rPr>
            <a:t>
購買部が支払先とする業者名を記載して下さい。</a:t>
          </a:r>
        </a:p>
      </xdr:txBody>
    </xdr:sp>
    <xdr:clientData/>
  </xdr:twoCellAnchor>
  <xdr:twoCellAnchor>
    <xdr:from>
      <xdr:col>8</xdr:col>
      <xdr:colOff>266700</xdr:colOff>
      <xdr:row>11</xdr:row>
      <xdr:rowOff>76200</xdr:rowOff>
    </xdr:from>
    <xdr:to>
      <xdr:col>8</xdr:col>
      <xdr:colOff>2286000</xdr:colOff>
      <xdr:row>13</xdr:row>
      <xdr:rowOff>47625</xdr:rowOff>
    </xdr:to>
    <xdr:sp>
      <xdr:nvSpPr>
        <xdr:cNvPr id="2" name="AutoShape 1"/>
        <xdr:cNvSpPr>
          <a:spLocks/>
        </xdr:cNvSpPr>
      </xdr:nvSpPr>
      <xdr:spPr>
        <a:xfrm>
          <a:off x="8143875" y="3543300"/>
          <a:ext cx="2019300" cy="466725"/>
        </a:xfrm>
        <a:prstGeom prst="wedgeRoundRectCallout">
          <a:avLst>
            <a:gd name="adj1" fmla="val -12777"/>
            <a:gd name="adj2" fmla="val -330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目的、使用方法を具体的かつ簡潔に記載して下さい。</a:t>
          </a:r>
        </a:p>
      </xdr:txBody>
    </xdr:sp>
    <xdr:clientData/>
  </xdr:twoCellAnchor>
  <xdr:twoCellAnchor>
    <xdr:from>
      <xdr:col>6</xdr:col>
      <xdr:colOff>152400</xdr:colOff>
      <xdr:row>11</xdr:row>
      <xdr:rowOff>66675</xdr:rowOff>
    </xdr:from>
    <xdr:to>
      <xdr:col>8</xdr:col>
      <xdr:colOff>76200</xdr:colOff>
      <xdr:row>13</xdr:row>
      <xdr:rowOff>38100</xdr:rowOff>
    </xdr:to>
    <xdr:sp>
      <xdr:nvSpPr>
        <xdr:cNvPr id="3" name="AutoShape 2"/>
        <xdr:cNvSpPr>
          <a:spLocks/>
        </xdr:cNvSpPr>
      </xdr:nvSpPr>
      <xdr:spPr>
        <a:xfrm>
          <a:off x="6057900" y="3533775"/>
          <a:ext cx="1895475" cy="466725"/>
        </a:xfrm>
        <a:prstGeom prst="wedgeRoundRectCallout">
          <a:avLst>
            <a:gd name="adj1" fmla="val 11810"/>
            <a:gd name="adj2" fmla="val -323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仕様を具体的かつ簡潔に記載して下さい。</a:t>
          </a:r>
        </a:p>
      </xdr:txBody>
    </xdr:sp>
    <xdr:clientData/>
  </xdr:twoCellAnchor>
  <xdr:twoCellAnchor>
    <xdr:from>
      <xdr:col>0</xdr:col>
      <xdr:colOff>552450</xdr:colOff>
      <xdr:row>6</xdr:row>
      <xdr:rowOff>200025</xdr:rowOff>
    </xdr:from>
    <xdr:to>
      <xdr:col>1</xdr:col>
      <xdr:colOff>1457325</xdr:colOff>
      <xdr:row>8</xdr:row>
      <xdr:rowOff>152400</xdr:rowOff>
    </xdr:to>
    <xdr:sp>
      <xdr:nvSpPr>
        <xdr:cNvPr id="4" name="AutoShape 3"/>
        <xdr:cNvSpPr>
          <a:spLocks/>
        </xdr:cNvSpPr>
      </xdr:nvSpPr>
      <xdr:spPr>
        <a:xfrm>
          <a:off x="552450" y="2486025"/>
          <a:ext cx="1609725" cy="447675"/>
        </a:xfrm>
        <a:prstGeom prst="wedgeRoundRectCallout">
          <a:avLst>
            <a:gd name="adj1" fmla="val 9722"/>
            <a:gd name="adj2" fmla="val -1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品名を具体的かつ簡潔に記載して下さい。</a:t>
          </a:r>
        </a:p>
      </xdr:txBody>
    </xdr:sp>
    <xdr:clientData/>
  </xdr:twoCellAnchor>
  <xdr:twoCellAnchor>
    <xdr:from>
      <xdr:col>5</xdr:col>
      <xdr:colOff>0</xdr:colOff>
      <xdr:row>6</xdr:row>
      <xdr:rowOff>85725</xdr:rowOff>
    </xdr:from>
    <xdr:to>
      <xdr:col>6</xdr:col>
      <xdr:colOff>142875</xdr:colOff>
      <xdr:row>8</xdr:row>
      <xdr:rowOff>104775</xdr:rowOff>
    </xdr:to>
    <xdr:sp>
      <xdr:nvSpPr>
        <xdr:cNvPr id="5" name="AutoShape 4"/>
        <xdr:cNvSpPr>
          <a:spLocks/>
        </xdr:cNvSpPr>
      </xdr:nvSpPr>
      <xdr:spPr>
        <a:xfrm>
          <a:off x="4514850" y="2371725"/>
          <a:ext cx="1533525" cy="514350"/>
        </a:xfrm>
        <a:prstGeom prst="wedgeRoundRectCallout">
          <a:avLst>
            <a:gd name="adj1" fmla="val 46893"/>
            <a:gd name="adj2" fmla="val -87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千円単位に丸めて計上してください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9</xdr:row>
      <xdr:rowOff>228600</xdr:rowOff>
    </xdr:from>
    <xdr:to>
      <xdr:col>8</xdr:col>
      <xdr:colOff>1981200</xdr:colOff>
      <xdr:row>12</xdr:row>
      <xdr:rowOff>28575</xdr:rowOff>
    </xdr:to>
    <xdr:sp>
      <xdr:nvSpPr>
        <xdr:cNvPr id="1" name="AutoShape 1"/>
        <xdr:cNvSpPr>
          <a:spLocks/>
        </xdr:cNvSpPr>
      </xdr:nvSpPr>
      <xdr:spPr>
        <a:xfrm>
          <a:off x="8572500" y="3857625"/>
          <a:ext cx="1752600" cy="542925"/>
        </a:xfrm>
        <a:prstGeom prst="wedgeRoundRectCallout">
          <a:avLst>
            <a:gd name="adj1" fmla="val -35351"/>
            <a:gd name="adj2" fmla="val -217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必要性を具体的かつ簡潔に記載して下さい。</a:t>
          </a:r>
        </a:p>
      </xdr:txBody>
    </xdr:sp>
    <xdr:clientData/>
  </xdr:twoCellAnchor>
  <xdr:twoCellAnchor>
    <xdr:from>
      <xdr:col>6</xdr:col>
      <xdr:colOff>276225</xdr:colOff>
      <xdr:row>9</xdr:row>
      <xdr:rowOff>228600</xdr:rowOff>
    </xdr:from>
    <xdr:to>
      <xdr:col>8</xdr:col>
      <xdr:colOff>142875</xdr:colOff>
      <xdr:row>12</xdr:row>
      <xdr:rowOff>142875</xdr:rowOff>
    </xdr:to>
    <xdr:sp>
      <xdr:nvSpPr>
        <xdr:cNvPr id="2" name="AutoShape 2"/>
        <xdr:cNvSpPr>
          <a:spLocks/>
        </xdr:cNvSpPr>
      </xdr:nvSpPr>
      <xdr:spPr>
        <a:xfrm>
          <a:off x="6229350" y="3857625"/>
          <a:ext cx="2257425" cy="657225"/>
        </a:xfrm>
        <a:prstGeom prst="wedgeRoundRectCallout">
          <a:avLst>
            <a:gd name="adj1" fmla="val 65421"/>
            <a:gd name="adj2" fmla="val -187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発表を行う際は（報告様式</a:t>
          </a:r>
          <a:r>
            <a:rPr lang="en-US" cap="none" sz="1100" b="0" i="0" u="none" baseline="0">
              <a:solidFill>
                <a:srgbClr val="000000"/>
              </a:solidFill>
              <a:latin typeface="ＭＳ Ｐゴシック"/>
              <a:ea typeface="ＭＳ Ｐゴシック"/>
              <a:cs typeface="ＭＳ Ｐゴシック"/>
            </a:rPr>
            <a:t>4）研究開発成果公表伺いを提出して下さい。</a:t>
          </a:r>
        </a:p>
      </xdr:txBody>
    </xdr:sp>
    <xdr:clientData/>
  </xdr:twoCellAnchor>
  <xdr:twoCellAnchor>
    <xdr:from>
      <xdr:col>7</xdr:col>
      <xdr:colOff>114300</xdr:colOff>
      <xdr:row>6</xdr:row>
      <xdr:rowOff>0</xdr:rowOff>
    </xdr:from>
    <xdr:to>
      <xdr:col>8</xdr:col>
      <xdr:colOff>0</xdr:colOff>
      <xdr:row>7</xdr:row>
      <xdr:rowOff>180975</xdr:rowOff>
    </xdr:to>
    <xdr:sp>
      <xdr:nvSpPr>
        <xdr:cNvPr id="3" name="AutoShape 3"/>
        <xdr:cNvSpPr>
          <a:spLocks/>
        </xdr:cNvSpPr>
      </xdr:nvSpPr>
      <xdr:spPr>
        <a:xfrm>
          <a:off x="6962775" y="2943225"/>
          <a:ext cx="1381125" cy="428625"/>
        </a:xfrm>
        <a:prstGeom prst="wedgeRoundRectCallout">
          <a:avLst>
            <a:gd name="adj1" fmla="val -6097"/>
            <a:gd name="adj2" fmla="val -84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旅程、回数、日程を記入して下さい。</a:t>
          </a:r>
        </a:p>
      </xdr:txBody>
    </xdr:sp>
    <xdr:clientData/>
  </xdr:twoCellAnchor>
  <xdr:twoCellAnchor>
    <xdr:from>
      <xdr:col>1</xdr:col>
      <xdr:colOff>1485900</xdr:colOff>
      <xdr:row>9</xdr:row>
      <xdr:rowOff>38100</xdr:rowOff>
    </xdr:from>
    <xdr:to>
      <xdr:col>4</xdr:col>
      <xdr:colOff>523875</xdr:colOff>
      <xdr:row>11</xdr:row>
      <xdr:rowOff>171450</xdr:rowOff>
    </xdr:to>
    <xdr:sp>
      <xdr:nvSpPr>
        <xdr:cNvPr id="4" name="AutoShape 4"/>
        <xdr:cNvSpPr>
          <a:spLocks/>
        </xdr:cNvSpPr>
      </xdr:nvSpPr>
      <xdr:spPr>
        <a:xfrm>
          <a:off x="2076450" y="3667125"/>
          <a:ext cx="2324100" cy="628650"/>
        </a:xfrm>
        <a:prstGeom prst="wedgeRoundRectCallout">
          <a:avLst>
            <a:gd name="adj1" fmla="val 59180"/>
            <a:gd name="adj2" fmla="val -167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（計画様式</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）全体計画書「参加者リスト」に入っている方として下さい。</a:t>
          </a:r>
        </a:p>
      </xdr:txBody>
    </xdr:sp>
    <xdr:clientData/>
  </xdr:twoCellAnchor>
  <xdr:twoCellAnchor>
    <xdr:from>
      <xdr:col>0</xdr:col>
      <xdr:colOff>180975</xdr:colOff>
      <xdr:row>9</xdr:row>
      <xdr:rowOff>104775</xdr:rowOff>
    </xdr:from>
    <xdr:to>
      <xdr:col>1</xdr:col>
      <xdr:colOff>1409700</xdr:colOff>
      <xdr:row>11</xdr:row>
      <xdr:rowOff>142875</xdr:rowOff>
    </xdr:to>
    <xdr:sp>
      <xdr:nvSpPr>
        <xdr:cNvPr id="5" name="AutoShape 5"/>
        <xdr:cNvSpPr>
          <a:spLocks/>
        </xdr:cNvSpPr>
      </xdr:nvSpPr>
      <xdr:spPr>
        <a:xfrm>
          <a:off x="180975" y="3733800"/>
          <a:ext cx="1819275" cy="533400"/>
        </a:xfrm>
        <a:prstGeom prst="wedgeRoundRectCallout">
          <a:avLst>
            <a:gd name="adj1" fmla="val 29138"/>
            <a:gd name="adj2" fmla="val -212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目的を具体的かつ簡潔に記載して下さい。</a:t>
          </a:r>
        </a:p>
      </xdr:txBody>
    </xdr:sp>
    <xdr:clientData/>
  </xdr:twoCellAnchor>
  <xdr:twoCellAnchor>
    <xdr:from>
      <xdr:col>5</xdr:col>
      <xdr:colOff>200025</xdr:colOff>
      <xdr:row>6</xdr:row>
      <xdr:rowOff>19050</xdr:rowOff>
    </xdr:from>
    <xdr:to>
      <xdr:col>6</xdr:col>
      <xdr:colOff>228600</xdr:colOff>
      <xdr:row>8</xdr:row>
      <xdr:rowOff>0</xdr:rowOff>
    </xdr:to>
    <xdr:sp>
      <xdr:nvSpPr>
        <xdr:cNvPr id="6" name="AutoShape 6"/>
        <xdr:cNvSpPr>
          <a:spLocks/>
        </xdr:cNvSpPr>
      </xdr:nvSpPr>
      <xdr:spPr>
        <a:xfrm>
          <a:off x="4762500" y="2962275"/>
          <a:ext cx="1419225" cy="476250"/>
        </a:xfrm>
        <a:prstGeom prst="wedgeRoundRectCallout">
          <a:avLst>
            <a:gd name="adj1" fmla="val 48412"/>
            <a:gd name="adj2" fmla="val -76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千円単位に丸めて計上してください</a:t>
          </a:r>
        </a:p>
      </xdr:txBody>
    </xdr:sp>
    <xdr:clientData/>
  </xdr:twoCellAnchor>
  <xdr:twoCellAnchor>
    <xdr:from>
      <xdr:col>0</xdr:col>
      <xdr:colOff>0</xdr:colOff>
      <xdr:row>12</xdr:row>
      <xdr:rowOff>38100</xdr:rowOff>
    </xdr:from>
    <xdr:to>
      <xdr:col>5</xdr:col>
      <xdr:colOff>200025</xdr:colOff>
      <xdr:row>17</xdr:row>
      <xdr:rowOff>228600</xdr:rowOff>
    </xdr:to>
    <xdr:sp>
      <xdr:nvSpPr>
        <xdr:cNvPr id="7" name="AutoShape 13"/>
        <xdr:cNvSpPr>
          <a:spLocks/>
        </xdr:cNvSpPr>
      </xdr:nvSpPr>
      <xdr:spPr>
        <a:xfrm>
          <a:off x="0" y="4410075"/>
          <a:ext cx="4762500" cy="13716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海外旅費を計上する場合、</a:t>
          </a:r>
          <a:r>
            <a:rPr lang="en-US" cap="none" sz="1100" b="0" i="0" u="none" baseline="0">
              <a:solidFill>
                <a:srgbClr val="000000"/>
              </a:solidFill>
              <a:latin typeface="ＭＳ Ｐゴシック"/>
              <a:ea typeface="ＭＳ Ｐゴシック"/>
              <a:cs typeface="ＭＳ Ｐゴシック"/>
            </a:rPr>
            <a:t>
＊計画様式５「海外旅費発生理由書」をご提出下さい
＊内訳欄に、
　　国内で発生する費用と、海外で発生する費用（消費税非課税分）を
　　分けてそれぞれの明細（交通費、宿泊費、日当等）を記載して下さい
＊消費税非課税分×5%をシート「Ⅵ－２その他（その他経費）」に
　　消費税相当額として必ず計上して下さい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85725</xdr:rowOff>
    </xdr:from>
    <xdr:to>
      <xdr:col>6</xdr:col>
      <xdr:colOff>333375</xdr:colOff>
      <xdr:row>21</xdr:row>
      <xdr:rowOff>76200</xdr:rowOff>
    </xdr:to>
    <xdr:sp>
      <xdr:nvSpPr>
        <xdr:cNvPr id="1" name="AutoShape 5"/>
        <xdr:cNvSpPr>
          <a:spLocks/>
        </xdr:cNvSpPr>
      </xdr:nvSpPr>
      <xdr:spPr>
        <a:xfrm>
          <a:off x="609600" y="4114800"/>
          <a:ext cx="7762875" cy="1524000"/>
        </a:xfrm>
        <a:prstGeom prst="wedgeRoundRectCallout">
          <a:avLst>
            <a:gd name="adj1" fmla="val -43375"/>
            <a:gd name="adj2" fmla="val -229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FF"/>
              </a:solidFill>
              <a:latin typeface="ＭＳ Ｐゴシック"/>
              <a:ea typeface="ＭＳ Ｐゴシック"/>
              <a:cs typeface="ＭＳ Ｐゴシック"/>
            </a:rPr>
            <a:t>人件費を計上する場合、”必ず”その消費税相当額（人件費×</a:t>
          </a:r>
          <a:r>
            <a:rPr lang="en-US" cap="none" sz="1100" b="0" i="0" u="sng" baseline="0">
              <a:solidFill>
                <a:srgbClr val="0000FF"/>
              </a:solidFill>
              <a:latin typeface="ＭＳ Ｐゴシック"/>
              <a:ea typeface="ＭＳ Ｐゴシック"/>
              <a:cs typeface="ＭＳ Ｐゴシック"/>
            </a:rPr>
            <a:t>5％）を
シート「Ⅵ－２その他（その他経費）」に計上して下さい。
※　人件費にかかわらず、不課税取引については”必ず”その消費税相当額を計上して下さい。
※　人件費でも、消費税を含む謝金として支払先に払う場合、人件費に通勤手当を含む場合の通勤手当分、
　　　については消費税相当額計上の対象とはなりませんので計上しないで下さい。
※　ご所属機関が消費税の免税事業者に該当する場合は、消費税相当額の計上はできませんので計上しないで下さい。
詳細については事務処理説明書をご確認いただき、それでも不明な点は、まずはご所属機関の経理担当者にご確認下さい。</a:t>
          </a:r>
        </a:p>
      </xdr:txBody>
    </xdr:sp>
    <xdr:clientData/>
  </xdr:twoCellAnchor>
  <xdr:twoCellAnchor>
    <xdr:from>
      <xdr:col>6</xdr:col>
      <xdr:colOff>323850</xdr:colOff>
      <xdr:row>4</xdr:row>
      <xdr:rowOff>66675</xdr:rowOff>
    </xdr:from>
    <xdr:to>
      <xdr:col>6</xdr:col>
      <xdr:colOff>2305050</xdr:colOff>
      <xdr:row>7</xdr:row>
      <xdr:rowOff>0</xdr:rowOff>
    </xdr:to>
    <xdr:sp>
      <xdr:nvSpPr>
        <xdr:cNvPr id="2" name="AutoShape 1"/>
        <xdr:cNvSpPr>
          <a:spLocks/>
        </xdr:cNvSpPr>
      </xdr:nvSpPr>
      <xdr:spPr>
        <a:xfrm>
          <a:off x="8362950" y="1485900"/>
          <a:ext cx="1981200" cy="676275"/>
        </a:xfrm>
        <a:prstGeom prst="wedgeRoundRectCallout">
          <a:avLst>
            <a:gd name="adj1" fmla="val -22879"/>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（計画様式</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）全体計画書「参加者リスト」に基づき具体的かつ簡潔に記載して下さい。</a:t>
          </a:r>
        </a:p>
      </xdr:txBody>
    </xdr:sp>
    <xdr:clientData/>
  </xdr:twoCellAnchor>
  <xdr:twoCellAnchor>
    <xdr:from>
      <xdr:col>5</xdr:col>
      <xdr:colOff>609600</xdr:colOff>
      <xdr:row>4</xdr:row>
      <xdr:rowOff>47625</xdr:rowOff>
    </xdr:from>
    <xdr:to>
      <xdr:col>6</xdr:col>
      <xdr:colOff>266700</xdr:colOff>
      <xdr:row>7</xdr:row>
      <xdr:rowOff>133350</xdr:rowOff>
    </xdr:to>
    <xdr:sp>
      <xdr:nvSpPr>
        <xdr:cNvPr id="3" name="AutoShape 2"/>
        <xdr:cNvSpPr>
          <a:spLocks/>
        </xdr:cNvSpPr>
      </xdr:nvSpPr>
      <xdr:spPr>
        <a:xfrm>
          <a:off x="6600825" y="1466850"/>
          <a:ext cx="1704975" cy="828675"/>
        </a:xfrm>
        <a:prstGeom prst="wedgeRoundRectCallout">
          <a:avLst>
            <a:gd name="adj1" fmla="val -5305"/>
            <a:gd name="adj2" fmla="val -764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（計画様式</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）全体計画書「参加者リスト」エフォートに基づき研究時間を記載して下さい。</a:t>
          </a:r>
        </a:p>
      </xdr:txBody>
    </xdr:sp>
    <xdr:clientData/>
  </xdr:twoCellAnchor>
  <xdr:twoCellAnchor>
    <xdr:from>
      <xdr:col>0</xdr:col>
      <xdr:colOff>76200</xdr:colOff>
      <xdr:row>8</xdr:row>
      <xdr:rowOff>38100</xdr:rowOff>
    </xdr:from>
    <xdr:to>
      <xdr:col>1</xdr:col>
      <xdr:colOff>1838325</xdr:colOff>
      <xdr:row>11</xdr:row>
      <xdr:rowOff>76200</xdr:rowOff>
    </xdr:to>
    <xdr:sp>
      <xdr:nvSpPr>
        <xdr:cNvPr id="4" name="AutoShape 3"/>
        <xdr:cNvSpPr>
          <a:spLocks/>
        </xdr:cNvSpPr>
      </xdr:nvSpPr>
      <xdr:spPr>
        <a:xfrm>
          <a:off x="76200" y="2447925"/>
          <a:ext cx="2257425" cy="723900"/>
        </a:xfrm>
        <a:prstGeom prst="wedgeRoundRectCallout">
          <a:avLst>
            <a:gd name="adj1" fmla="val -6120"/>
            <a:gd name="adj2" fmla="val -196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（計画様式</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）全体計画書「参加者リスト」に入っている方として下さい。</a:t>
          </a:r>
        </a:p>
      </xdr:txBody>
    </xdr:sp>
    <xdr:clientData/>
  </xdr:twoCellAnchor>
  <xdr:twoCellAnchor>
    <xdr:from>
      <xdr:col>3</xdr:col>
      <xdr:colOff>628650</xdr:colOff>
      <xdr:row>4</xdr:row>
      <xdr:rowOff>0</xdr:rowOff>
    </xdr:from>
    <xdr:to>
      <xdr:col>5</xdr:col>
      <xdr:colOff>542925</xdr:colOff>
      <xdr:row>6</xdr:row>
      <xdr:rowOff>9525</xdr:rowOff>
    </xdr:to>
    <xdr:sp>
      <xdr:nvSpPr>
        <xdr:cNvPr id="5" name="AutoShape 4"/>
        <xdr:cNvSpPr>
          <a:spLocks/>
        </xdr:cNvSpPr>
      </xdr:nvSpPr>
      <xdr:spPr>
        <a:xfrm>
          <a:off x="5038725" y="1419225"/>
          <a:ext cx="1495425" cy="504825"/>
        </a:xfrm>
        <a:prstGeom prst="wedgeRoundRectCallout">
          <a:avLst>
            <a:gd name="adj1" fmla="val -8597"/>
            <a:gd name="adj2" fmla="val -65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千円単位に丸めて計上してください</a:t>
          </a:r>
        </a:p>
      </xdr:txBody>
    </xdr:sp>
    <xdr:clientData/>
  </xdr:twoCellAnchor>
  <xdr:twoCellAnchor>
    <xdr:from>
      <xdr:col>1</xdr:col>
      <xdr:colOff>1600200</xdr:colOff>
      <xdr:row>3</xdr:row>
      <xdr:rowOff>514350</xdr:rowOff>
    </xdr:from>
    <xdr:to>
      <xdr:col>3</xdr:col>
      <xdr:colOff>190500</xdr:colOff>
      <xdr:row>5</xdr:row>
      <xdr:rowOff>228600</xdr:rowOff>
    </xdr:to>
    <xdr:sp>
      <xdr:nvSpPr>
        <xdr:cNvPr id="6" name="AutoShape 10"/>
        <xdr:cNvSpPr>
          <a:spLocks/>
        </xdr:cNvSpPr>
      </xdr:nvSpPr>
      <xdr:spPr>
        <a:xfrm>
          <a:off x="2095500" y="1409700"/>
          <a:ext cx="2505075" cy="485775"/>
        </a:xfrm>
        <a:prstGeom prst="wedgeRoundRectCallout">
          <a:avLst>
            <a:gd name="adj1" fmla="val -18750"/>
            <a:gd name="adj2" fmla="val -825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複数の雇用者、謝金支払者がある場合、個人毎に行を変えてください。</a:t>
          </a:r>
        </a:p>
      </xdr:txBody>
    </xdr:sp>
    <xdr:clientData/>
  </xdr:twoCellAnchor>
  <xdr:twoCellAnchor>
    <xdr:from>
      <xdr:col>2</xdr:col>
      <xdr:colOff>504825</xdr:colOff>
      <xdr:row>9</xdr:row>
      <xdr:rowOff>123825</xdr:rowOff>
    </xdr:from>
    <xdr:to>
      <xdr:col>5</xdr:col>
      <xdr:colOff>1038225</xdr:colOff>
      <xdr:row>11</xdr:row>
      <xdr:rowOff>57150</xdr:rowOff>
    </xdr:to>
    <xdr:sp>
      <xdr:nvSpPr>
        <xdr:cNvPr id="7" name="AutoShape 11"/>
        <xdr:cNvSpPr>
          <a:spLocks/>
        </xdr:cNvSpPr>
      </xdr:nvSpPr>
      <xdr:spPr>
        <a:xfrm>
          <a:off x="3000375" y="2724150"/>
          <a:ext cx="4029075" cy="428625"/>
        </a:xfrm>
        <a:prstGeom prst="wedgeRoundRectCallout">
          <a:avLst>
            <a:gd name="adj1" fmla="val -8888"/>
            <a:gd name="adj2" fmla="val -255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給与等の支払いを翌月払いとしている研究開発機関であれば、</a:t>
          </a:r>
          <a:r>
            <a:rPr lang="en-US" cap="none" sz="1100" b="0" i="0" u="none" baseline="0">
              <a:solidFill>
                <a:srgbClr val="000000"/>
              </a:solidFill>
              <a:latin typeface="ＭＳ Ｐゴシック"/>
              <a:ea typeface="ＭＳ Ｐゴシック"/>
              <a:cs typeface="ＭＳ Ｐゴシック"/>
            </a:rPr>
            <a:t>3月の給与を4月に支払いいただいてもかまいません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6</xdr:row>
      <xdr:rowOff>104775</xdr:rowOff>
    </xdr:from>
    <xdr:to>
      <xdr:col>9</xdr:col>
      <xdr:colOff>19050</xdr:colOff>
      <xdr:row>11</xdr:row>
      <xdr:rowOff>114300</xdr:rowOff>
    </xdr:to>
    <xdr:sp>
      <xdr:nvSpPr>
        <xdr:cNvPr id="1" name="AutoShape 1"/>
        <xdr:cNvSpPr>
          <a:spLocks/>
        </xdr:cNvSpPr>
      </xdr:nvSpPr>
      <xdr:spPr>
        <a:xfrm>
          <a:off x="7058025" y="2505075"/>
          <a:ext cx="3352800" cy="1190625"/>
        </a:xfrm>
        <a:prstGeom prst="wedgeRoundRectCallout">
          <a:avLst>
            <a:gd name="adj1" fmla="val 28125"/>
            <a:gd name="adj2" fmla="val -1043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目的、使用方法を具体的かつ簡潔に記載して下さい。</a:t>
          </a:r>
          <a:r>
            <a:rPr lang="en-US" cap="none" sz="1100" b="0" i="0" u="none" baseline="0">
              <a:solidFill>
                <a:srgbClr val="000000"/>
              </a:solidFill>
              <a:latin typeface="ＭＳ Ｐゴシック"/>
              <a:ea typeface="ＭＳ Ｐゴシック"/>
              <a:cs typeface="ＭＳ Ｐゴシック"/>
            </a:rPr>
            <a:t>
例）
当該物品は○○するための装置であり、これにより計画様式２「４．本年度の開発項目と実施計画」(1)に係る○○の分析を実施する。</a:t>
          </a:r>
        </a:p>
      </xdr:txBody>
    </xdr:sp>
    <xdr:clientData/>
  </xdr:twoCellAnchor>
  <xdr:twoCellAnchor>
    <xdr:from>
      <xdr:col>7</xdr:col>
      <xdr:colOff>114300</xdr:colOff>
      <xdr:row>4</xdr:row>
      <xdr:rowOff>38100</xdr:rowOff>
    </xdr:from>
    <xdr:to>
      <xdr:col>8</xdr:col>
      <xdr:colOff>57150</xdr:colOff>
      <xdr:row>5</xdr:row>
      <xdr:rowOff>238125</xdr:rowOff>
    </xdr:to>
    <xdr:sp>
      <xdr:nvSpPr>
        <xdr:cNvPr id="2" name="AutoShape 2"/>
        <xdr:cNvSpPr>
          <a:spLocks/>
        </xdr:cNvSpPr>
      </xdr:nvSpPr>
      <xdr:spPr>
        <a:xfrm>
          <a:off x="7124700" y="1943100"/>
          <a:ext cx="1724025" cy="447675"/>
        </a:xfrm>
        <a:prstGeom prst="wedgeRoundRectCallout">
          <a:avLst>
            <a:gd name="adj1" fmla="val -24032"/>
            <a:gd name="adj2" fmla="val -734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仕様を具体的かつ簡潔に記載して下さい。</a:t>
          </a:r>
        </a:p>
      </xdr:txBody>
    </xdr:sp>
    <xdr:clientData/>
  </xdr:twoCellAnchor>
  <xdr:twoCellAnchor>
    <xdr:from>
      <xdr:col>1</xdr:col>
      <xdr:colOff>38100</xdr:colOff>
      <xdr:row>3</xdr:row>
      <xdr:rowOff>762000</xdr:rowOff>
    </xdr:from>
    <xdr:to>
      <xdr:col>1</xdr:col>
      <xdr:colOff>1647825</xdr:colOff>
      <xdr:row>4</xdr:row>
      <xdr:rowOff>228600</xdr:rowOff>
    </xdr:to>
    <xdr:sp>
      <xdr:nvSpPr>
        <xdr:cNvPr id="3" name="AutoShape 3"/>
        <xdr:cNvSpPr>
          <a:spLocks/>
        </xdr:cNvSpPr>
      </xdr:nvSpPr>
      <xdr:spPr>
        <a:xfrm>
          <a:off x="704850" y="1695450"/>
          <a:ext cx="1609725" cy="438150"/>
        </a:xfrm>
        <a:prstGeom prst="wedgeRoundRectCallout">
          <a:avLst>
            <a:gd name="adj1" fmla="val 296"/>
            <a:gd name="adj2" fmla="val -73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品名を具体的かつ簡潔に記載して下さい。</a:t>
          </a:r>
        </a:p>
      </xdr:txBody>
    </xdr:sp>
    <xdr:clientData/>
  </xdr:twoCellAnchor>
  <xdr:twoCellAnchor>
    <xdr:from>
      <xdr:col>5</xdr:col>
      <xdr:colOff>85725</xdr:colOff>
      <xdr:row>3</xdr:row>
      <xdr:rowOff>771525</xdr:rowOff>
    </xdr:from>
    <xdr:to>
      <xdr:col>6</xdr:col>
      <xdr:colOff>247650</xdr:colOff>
      <xdr:row>4</xdr:row>
      <xdr:rowOff>228600</xdr:rowOff>
    </xdr:to>
    <xdr:sp>
      <xdr:nvSpPr>
        <xdr:cNvPr id="4" name="AutoShape 4"/>
        <xdr:cNvSpPr>
          <a:spLocks/>
        </xdr:cNvSpPr>
      </xdr:nvSpPr>
      <xdr:spPr>
        <a:xfrm>
          <a:off x="4810125" y="1704975"/>
          <a:ext cx="1552575" cy="428625"/>
        </a:xfrm>
        <a:prstGeom prst="wedgeRoundRectCallout">
          <a:avLst>
            <a:gd name="adj1" fmla="val 42638"/>
            <a:gd name="adj2" fmla="val -7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千円単位に丸めて計上してください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57150</xdr:rowOff>
    </xdr:from>
    <xdr:to>
      <xdr:col>6</xdr:col>
      <xdr:colOff>466725</xdr:colOff>
      <xdr:row>18</xdr:row>
      <xdr:rowOff>209550</xdr:rowOff>
    </xdr:to>
    <xdr:sp>
      <xdr:nvSpPr>
        <xdr:cNvPr id="1" name="AutoShape 6"/>
        <xdr:cNvSpPr>
          <a:spLocks/>
        </xdr:cNvSpPr>
      </xdr:nvSpPr>
      <xdr:spPr>
        <a:xfrm>
          <a:off x="0" y="3914775"/>
          <a:ext cx="6581775" cy="1495425"/>
        </a:xfrm>
        <a:prstGeom prst="wedgeRoundRectCallout">
          <a:avLst>
            <a:gd name="adj1" fmla="val -17004"/>
            <a:gd name="adj2" fmla="val -193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シート「</a:t>
          </a:r>
          <a:r>
            <a:rPr lang="en-US" cap="none" sz="1100" b="0" i="0" u="none" baseline="0">
              <a:solidFill>
                <a:srgbClr val="0000FF"/>
              </a:solidFill>
              <a:latin typeface="ＭＳ Ｐゴシック"/>
              <a:ea typeface="ＭＳ Ｐゴシック"/>
              <a:cs typeface="ＭＳ Ｐゴシック"/>
            </a:rPr>
            <a:t>Ⅲ人件費・謝金」に人件費を計上した場合、”必ず”その消費税相当額（人件費×5％）を計上して下さい。
※　人件費にかかわらず、不課税取引については”必ず”その消費税相当額を計上して下さい。
※　人件費でも、消費税を含む謝金として支払先に払う場合、人件費に通勤手当を含む場合の通勤手当分、については消費税相当額計上の対象とはなりませんので計上しないで下さい。
※　ご所属機関が消費税の免税事業者に該当する場合は、消費税相当額の計上はできませんので計上しないで下さい。
詳細については事務処理説明書をご確認いただき、それでも不明な点は、まずはご所属機関の経理担当者にご確認下さい。</a:t>
          </a:r>
        </a:p>
      </xdr:txBody>
    </xdr:sp>
    <xdr:clientData/>
  </xdr:twoCellAnchor>
  <xdr:twoCellAnchor>
    <xdr:from>
      <xdr:col>8</xdr:col>
      <xdr:colOff>47625</xdr:colOff>
      <xdr:row>4</xdr:row>
      <xdr:rowOff>142875</xdr:rowOff>
    </xdr:from>
    <xdr:to>
      <xdr:col>8</xdr:col>
      <xdr:colOff>1685925</xdr:colOff>
      <xdr:row>5</xdr:row>
      <xdr:rowOff>228600</xdr:rowOff>
    </xdr:to>
    <xdr:sp>
      <xdr:nvSpPr>
        <xdr:cNvPr id="2" name="AutoShape 1"/>
        <xdr:cNvSpPr>
          <a:spLocks/>
        </xdr:cNvSpPr>
      </xdr:nvSpPr>
      <xdr:spPr>
        <a:xfrm>
          <a:off x="8763000" y="1552575"/>
          <a:ext cx="1638300" cy="495300"/>
        </a:xfrm>
        <a:prstGeom prst="wedgeRoundRectCallout">
          <a:avLst>
            <a:gd name="adj1" fmla="val 16439"/>
            <a:gd name="adj2" fmla="val -8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必要性を具体的かつ簡潔に記載して下さい。</a:t>
          </a:r>
        </a:p>
      </xdr:txBody>
    </xdr:sp>
    <xdr:clientData/>
  </xdr:twoCellAnchor>
  <xdr:twoCellAnchor>
    <xdr:from>
      <xdr:col>7</xdr:col>
      <xdr:colOff>885825</xdr:colOff>
      <xdr:row>6</xdr:row>
      <xdr:rowOff>142875</xdr:rowOff>
    </xdr:from>
    <xdr:to>
      <xdr:col>8</xdr:col>
      <xdr:colOff>1590675</xdr:colOff>
      <xdr:row>8</xdr:row>
      <xdr:rowOff>209550</xdr:rowOff>
    </xdr:to>
    <xdr:sp>
      <xdr:nvSpPr>
        <xdr:cNvPr id="3" name="AutoShape 2"/>
        <xdr:cNvSpPr>
          <a:spLocks/>
        </xdr:cNvSpPr>
      </xdr:nvSpPr>
      <xdr:spPr>
        <a:xfrm>
          <a:off x="7924800" y="2209800"/>
          <a:ext cx="2381250" cy="504825"/>
        </a:xfrm>
        <a:prstGeom prst="wedgeRoundRectCallout">
          <a:avLst>
            <a:gd name="adj1" fmla="val -34800"/>
            <a:gd name="adj2" fmla="val -151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仕様、数量、目的、使用方法等を具体的かつ簡潔に記載して下さい。</a:t>
          </a:r>
        </a:p>
      </xdr:txBody>
    </xdr:sp>
    <xdr:clientData/>
  </xdr:twoCellAnchor>
  <xdr:twoCellAnchor>
    <xdr:from>
      <xdr:col>0</xdr:col>
      <xdr:colOff>0</xdr:colOff>
      <xdr:row>5</xdr:row>
      <xdr:rowOff>133350</xdr:rowOff>
    </xdr:from>
    <xdr:to>
      <xdr:col>1</xdr:col>
      <xdr:colOff>1057275</xdr:colOff>
      <xdr:row>7</xdr:row>
      <xdr:rowOff>114300</xdr:rowOff>
    </xdr:to>
    <xdr:sp>
      <xdr:nvSpPr>
        <xdr:cNvPr id="4" name="AutoShape 3"/>
        <xdr:cNvSpPr>
          <a:spLocks/>
        </xdr:cNvSpPr>
      </xdr:nvSpPr>
      <xdr:spPr>
        <a:xfrm>
          <a:off x="0" y="1952625"/>
          <a:ext cx="1752600" cy="476250"/>
        </a:xfrm>
        <a:prstGeom prst="wedgeRoundRectCallout">
          <a:avLst>
            <a:gd name="adj1" fmla="val 16847"/>
            <a:gd name="adj2" fmla="val -9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品名を具体的かつ簡潔に記載して下さい。</a:t>
          </a:r>
        </a:p>
      </xdr:txBody>
    </xdr:sp>
    <xdr:clientData/>
  </xdr:twoCellAnchor>
  <xdr:twoCellAnchor>
    <xdr:from>
      <xdr:col>3</xdr:col>
      <xdr:colOff>657225</xdr:colOff>
      <xdr:row>3</xdr:row>
      <xdr:rowOff>514350</xdr:rowOff>
    </xdr:from>
    <xdr:to>
      <xdr:col>6</xdr:col>
      <xdr:colOff>142875</xdr:colOff>
      <xdr:row>6</xdr:row>
      <xdr:rowOff>114300</xdr:rowOff>
    </xdr:to>
    <xdr:sp>
      <xdr:nvSpPr>
        <xdr:cNvPr id="5" name="AutoShape 12"/>
        <xdr:cNvSpPr>
          <a:spLocks/>
        </xdr:cNvSpPr>
      </xdr:nvSpPr>
      <xdr:spPr>
        <a:xfrm>
          <a:off x="3971925" y="1390650"/>
          <a:ext cx="2286000" cy="790575"/>
        </a:xfrm>
        <a:prstGeom prst="wedgeRoundRectCallout">
          <a:avLst>
            <a:gd name="adj1" fmla="val 16175"/>
            <a:gd name="adj2" fmla="val -612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学会参加費等の場合、立て替え払いする本人を支払い先とするのではなく、学会事務局など実際の支払い先を記入して下さい</a:t>
          </a:r>
        </a:p>
      </xdr:txBody>
    </xdr:sp>
    <xdr:clientData/>
  </xdr:twoCellAnchor>
  <xdr:twoCellAnchor>
    <xdr:from>
      <xdr:col>4</xdr:col>
      <xdr:colOff>266700</xdr:colOff>
      <xdr:row>8</xdr:row>
      <xdr:rowOff>76200</xdr:rowOff>
    </xdr:from>
    <xdr:to>
      <xdr:col>7</xdr:col>
      <xdr:colOff>800100</xdr:colOff>
      <xdr:row>9</xdr:row>
      <xdr:rowOff>266700</xdr:rowOff>
    </xdr:to>
    <xdr:sp>
      <xdr:nvSpPr>
        <xdr:cNvPr id="6" name="AutoShape 10"/>
        <xdr:cNvSpPr>
          <a:spLocks/>
        </xdr:cNvSpPr>
      </xdr:nvSpPr>
      <xdr:spPr>
        <a:xfrm>
          <a:off x="4343400" y="2581275"/>
          <a:ext cx="3495675" cy="523875"/>
        </a:xfrm>
        <a:prstGeom prst="wedgeRoundRectCallout">
          <a:avLst>
            <a:gd name="adj1" fmla="val 23023"/>
            <a:gd name="adj2" fmla="val -2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千円単位に丸めて計上してください</a:t>
          </a:r>
          <a:r>
            <a:rPr lang="en-US" cap="none" sz="1100" b="0" i="0" u="none" baseline="0">
              <a:solidFill>
                <a:srgbClr val="000000"/>
              </a:solidFill>
              <a:latin typeface="ＭＳ Ｐゴシック"/>
              <a:ea typeface="ＭＳ Ｐゴシック"/>
              <a:cs typeface="ＭＳ Ｐゴシック"/>
            </a:rPr>
            <a:t>
（百円単位切り上げでも切り捨てでもかまいません）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8</xdr:row>
      <xdr:rowOff>104775</xdr:rowOff>
    </xdr:from>
    <xdr:to>
      <xdr:col>8</xdr:col>
      <xdr:colOff>1419225</xdr:colOff>
      <xdr:row>15</xdr:row>
      <xdr:rowOff>95250</xdr:rowOff>
    </xdr:to>
    <xdr:sp>
      <xdr:nvSpPr>
        <xdr:cNvPr id="1" name="AutoShape 5"/>
        <xdr:cNvSpPr>
          <a:spLocks/>
        </xdr:cNvSpPr>
      </xdr:nvSpPr>
      <xdr:spPr>
        <a:xfrm>
          <a:off x="7610475" y="2152650"/>
          <a:ext cx="2667000" cy="1666875"/>
        </a:xfrm>
        <a:prstGeom prst="wedgeRoundRectCallout">
          <a:avLst>
            <a:gd name="adj1" fmla="val 23930"/>
            <a:gd name="adj2" fmla="val -12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再委託の目的、使用方法を具体的かつ簡潔に記載して下さい。</a:t>
          </a:r>
          <a:r>
            <a:rPr lang="en-US" cap="none" sz="1100" b="0" i="0" u="none" baseline="0">
              <a:solidFill>
                <a:srgbClr val="000000"/>
              </a:solidFill>
              <a:latin typeface="ＭＳ Ｐゴシック"/>
              <a:ea typeface="ＭＳ Ｐゴシック"/>
              <a:cs typeface="ＭＳ Ｐゴシック"/>
            </a:rPr>
            <a:t>
例）
当該業務は○○を○○するための業務であり、これにより計画様式2年度計画書（１）実施項目（１)に係る○○の評価を実施する。</a:t>
          </a:r>
        </a:p>
      </xdr:txBody>
    </xdr:sp>
    <xdr:clientData/>
  </xdr:twoCellAnchor>
  <xdr:twoCellAnchor>
    <xdr:from>
      <xdr:col>6</xdr:col>
      <xdr:colOff>180975</xdr:colOff>
      <xdr:row>5</xdr:row>
      <xdr:rowOff>104775</xdr:rowOff>
    </xdr:from>
    <xdr:to>
      <xdr:col>8</xdr:col>
      <xdr:colOff>57150</xdr:colOff>
      <xdr:row>7</xdr:row>
      <xdr:rowOff>200025</xdr:rowOff>
    </xdr:to>
    <xdr:sp>
      <xdr:nvSpPr>
        <xdr:cNvPr id="2" name="AutoShape 6"/>
        <xdr:cNvSpPr>
          <a:spLocks/>
        </xdr:cNvSpPr>
      </xdr:nvSpPr>
      <xdr:spPr>
        <a:xfrm>
          <a:off x="6667500" y="1466850"/>
          <a:ext cx="2247900" cy="533400"/>
        </a:xfrm>
        <a:prstGeom prst="wedgeRoundRectCallout">
          <a:avLst>
            <a:gd name="adj1" fmla="val 9703"/>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再委託業務の内容を具体的かつ簡潔に記載して下さい。</a:t>
          </a:r>
        </a:p>
      </xdr:txBody>
    </xdr:sp>
    <xdr:clientData/>
  </xdr:twoCellAnchor>
  <xdr:twoCellAnchor>
    <xdr:from>
      <xdr:col>1</xdr:col>
      <xdr:colOff>9525</xdr:colOff>
      <xdr:row>4</xdr:row>
      <xdr:rowOff>114300</xdr:rowOff>
    </xdr:from>
    <xdr:to>
      <xdr:col>1</xdr:col>
      <xdr:colOff>1619250</xdr:colOff>
      <xdr:row>6</xdr:row>
      <xdr:rowOff>152400</xdr:rowOff>
    </xdr:to>
    <xdr:sp>
      <xdr:nvSpPr>
        <xdr:cNvPr id="3" name="AutoShape 7"/>
        <xdr:cNvSpPr>
          <a:spLocks/>
        </xdr:cNvSpPr>
      </xdr:nvSpPr>
      <xdr:spPr>
        <a:xfrm>
          <a:off x="771525" y="1228725"/>
          <a:ext cx="1609725" cy="533400"/>
        </a:xfrm>
        <a:prstGeom prst="wedgeRoundRectCallout">
          <a:avLst>
            <a:gd name="adj1" fmla="val 888"/>
            <a:gd name="adj2" fmla="val -94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件名を具体的かつ簡潔に記載して下さい。</a:t>
          </a:r>
        </a:p>
      </xdr:txBody>
    </xdr:sp>
    <xdr:clientData/>
  </xdr:twoCellAnchor>
  <xdr:twoCellAnchor>
    <xdr:from>
      <xdr:col>4</xdr:col>
      <xdr:colOff>723900</xdr:colOff>
      <xdr:row>4</xdr:row>
      <xdr:rowOff>0</xdr:rowOff>
    </xdr:from>
    <xdr:to>
      <xdr:col>6</xdr:col>
      <xdr:colOff>219075</xdr:colOff>
      <xdr:row>5</xdr:row>
      <xdr:rowOff>190500</xdr:rowOff>
    </xdr:to>
    <xdr:sp>
      <xdr:nvSpPr>
        <xdr:cNvPr id="4" name="AutoShape 8"/>
        <xdr:cNvSpPr>
          <a:spLocks/>
        </xdr:cNvSpPr>
      </xdr:nvSpPr>
      <xdr:spPr>
        <a:xfrm>
          <a:off x="5057775" y="1114425"/>
          <a:ext cx="1647825" cy="438150"/>
        </a:xfrm>
        <a:prstGeom prst="wedgeRoundRectCallout">
          <a:avLst>
            <a:gd name="adj1" fmla="val 43199"/>
            <a:gd name="adj2" fmla="val -65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千円単位に丸めて計上してください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17"/>
  <sheetViews>
    <sheetView zoomScalePageLayoutView="0" workbookViewId="0" topLeftCell="A1">
      <selection activeCell="H19" sqref="H19"/>
    </sheetView>
  </sheetViews>
  <sheetFormatPr defaultColWidth="9.00390625" defaultRowHeight="13.5"/>
  <cols>
    <col min="2" max="2" width="11.50390625" style="0" bestFit="1" customWidth="1"/>
  </cols>
  <sheetData>
    <row r="2" spans="2:3" ht="13.5">
      <c r="B2" t="s">
        <v>170</v>
      </c>
      <c r="C2" t="s">
        <v>171</v>
      </c>
    </row>
    <row r="3" spans="2:3" ht="13.5">
      <c r="B3" t="s">
        <v>172</v>
      </c>
      <c r="C3" t="s">
        <v>173</v>
      </c>
    </row>
    <row r="4" ht="13.5">
      <c r="C4" t="s">
        <v>174</v>
      </c>
    </row>
    <row r="5" ht="13.5">
      <c r="C5" t="s">
        <v>175</v>
      </c>
    </row>
    <row r="6" ht="13.5">
      <c r="C6" t="s">
        <v>177</v>
      </c>
    </row>
    <row r="7" ht="13.5">
      <c r="C7" t="s">
        <v>176</v>
      </c>
    </row>
    <row r="8" ht="13.5">
      <c r="C8" t="s">
        <v>178</v>
      </c>
    </row>
    <row r="9" ht="13.5">
      <c r="C9" t="s">
        <v>179</v>
      </c>
    </row>
    <row r="10" ht="13.5">
      <c r="C10" t="s">
        <v>181</v>
      </c>
    </row>
    <row r="11" ht="13.5">
      <c r="C11" t="s">
        <v>184</v>
      </c>
    </row>
    <row r="12" ht="13.5">
      <c r="C12" t="s">
        <v>182</v>
      </c>
    </row>
    <row r="13" spans="2:3" ht="13.5">
      <c r="B13" t="s">
        <v>196</v>
      </c>
      <c r="C13" t="s">
        <v>194</v>
      </c>
    </row>
    <row r="14" spans="2:3" ht="13.5">
      <c r="B14" t="s">
        <v>198</v>
      </c>
      <c r="C14" t="s">
        <v>199</v>
      </c>
    </row>
    <row r="15" ht="13.5">
      <c r="C15" t="s">
        <v>202</v>
      </c>
    </row>
    <row r="16" ht="13.5">
      <c r="C16" t="s">
        <v>200</v>
      </c>
    </row>
    <row r="17" ht="13.5">
      <c r="C17" t="s">
        <v>201</v>
      </c>
    </row>
  </sheetData>
  <sheetProtection/>
  <printOptions/>
  <pageMargins left="0.5905511811023623" right="0.5905511811023623" top="0.7874015748031497" bottom="0.7874015748031497" header="0.5118110236220472" footer="0.5118110236220472"/>
  <pageSetup fitToHeight="1" fitToWidth="1" horizontalDpi="600" verticalDpi="600" orientation="landscape" paperSize="9" scale="88" r:id="rId1"/>
  <headerFooter alignWithMargins="0">
    <oddHeader>&amp;R&amp;A</oddHeader>
    <oddFooter>&amp;R【20130911版】</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21"/>
  <sheetViews>
    <sheetView zoomScale="85" zoomScaleNormal="85" zoomScaleSheetLayoutView="100" zoomScalePageLayoutView="0" workbookViewId="0" topLeftCell="A1">
      <selection activeCell="B20" sqref="B20"/>
    </sheetView>
  </sheetViews>
  <sheetFormatPr defaultColWidth="9.00390625" defaultRowHeight="13.5"/>
  <cols>
    <col min="1" max="1" width="10.00390625" style="10" customWidth="1"/>
    <col min="2" max="2" width="26.875" style="10" customWidth="1"/>
    <col min="3" max="5" width="10.00390625" style="10" customWidth="1"/>
    <col min="6" max="6" width="18.25390625" style="10" customWidth="1"/>
    <col min="7" max="7" width="11.75390625" style="10" customWidth="1"/>
    <col min="8" max="9" width="19.375" style="10" customWidth="1"/>
    <col min="10" max="10" width="18.00390625" style="10" customWidth="1"/>
    <col min="11" max="16384" width="9.00390625" style="10" customWidth="1"/>
  </cols>
  <sheetData>
    <row r="1" spans="1:9" s="25" customFormat="1" ht="22.5" customHeight="1">
      <c r="A1" s="64" t="s">
        <v>49</v>
      </c>
      <c r="B1" s="62"/>
      <c r="C1" s="62"/>
      <c r="D1" s="62"/>
      <c r="E1" s="62"/>
      <c r="F1" s="62"/>
      <c r="G1" s="62"/>
      <c r="H1" s="62"/>
      <c r="I1" s="50" t="s">
        <v>160</v>
      </c>
    </row>
    <row r="2" spans="1:10" s="25" customFormat="1" ht="30.75" customHeight="1" thickBot="1">
      <c r="A2" s="26" t="s">
        <v>13</v>
      </c>
      <c r="B2" s="26" t="s">
        <v>6</v>
      </c>
      <c r="C2" s="26" t="s">
        <v>161</v>
      </c>
      <c r="D2" s="26" t="s">
        <v>162</v>
      </c>
      <c r="E2" s="26" t="s">
        <v>163</v>
      </c>
      <c r="F2" s="26" t="s">
        <v>23</v>
      </c>
      <c r="G2" s="26" t="s">
        <v>18</v>
      </c>
      <c r="H2" s="26" t="s">
        <v>29</v>
      </c>
      <c r="I2" s="26" t="s">
        <v>30</v>
      </c>
      <c r="J2" s="49"/>
    </row>
    <row r="3" spans="1:9" s="25" customFormat="1" ht="15" thickBot="1" thickTop="1">
      <c r="A3" s="109" t="s">
        <v>117</v>
      </c>
      <c r="B3" s="127"/>
      <c r="C3" s="127"/>
      <c r="D3" s="127"/>
      <c r="E3" s="127"/>
      <c r="F3" s="127"/>
      <c r="G3" s="127"/>
      <c r="H3" s="127"/>
      <c r="I3" s="128"/>
    </row>
    <row r="4" spans="1:10" s="28" customFormat="1" ht="19.5" customHeight="1" thickBot="1" thickTop="1">
      <c r="A4" s="42" t="s">
        <v>158</v>
      </c>
      <c r="B4" s="36"/>
      <c r="C4" s="34"/>
      <c r="D4" s="34"/>
      <c r="E4" s="34"/>
      <c r="F4" s="36"/>
      <c r="G4" s="45">
        <v>100000</v>
      </c>
      <c r="H4" s="31"/>
      <c r="I4" s="43"/>
      <c r="J4" s="44"/>
    </row>
    <row r="5" spans="1:9" s="28" customFormat="1" ht="19.5" customHeight="1" thickBot="1" thickTop="1">
      <c r="A5" s="109" t="s">
        <v>118</v>
      </c>
      <c r="B5" s="110"/>
      <c r="C5" s="110"/>
      <c r="D5" s="110"/>
      <c r="E5" s="110"/>
      <c r="F5" s="111"/>
      <c r="G5" s="69">
        <f>SUM(G4)</f>
        <v>100000</v>
      </c>
      <c r="H5" s="70"/>
      <c r="I5" s="70"/>
    </row>
    <row r="6" spans="1:9" s="28" customFormat="1" ht="19.5" customHeight="1" thickBot="1" thickTop="1">
      <c r="A6" s="129"/>
      <c r="B6" s="130"/>
      <c r="C6" s="130"/>
      <c r="D6" s="130"/>
      <c r="E6" s="130"/>
      <c r="F6" s="130"/>
      <c r="G6" s="130"/>
      <c r="H6" s="130"/>
      <c r="I6" s="131"/>
    </row>
    <row r="7" spans="1:9" s="25" customFormat="1" ht="15" thickBot="1" thickTop="1">
      <c r="A7" s="109" t="s">
        <v>125</v>
      </c>
      <c r="B7" s="127"/>
      <c r="C7" s="127"/>
      <c r="D7" s="127"/>
      <c r="E7" s="127"/>
      <c r="F7" s="127"/>
      <c r="G7" s="127"/>
      <c r="H7" s="127"/>
      <c r="I7" s="128"/>
    </row>
    <row r="8" spans="1:9" s="28" customFormat="1" ht="19.5" customHeight="1" thickTop="1">
      <c r="A8" s="21" t="s">
        <v>164</v>
      </c>
      <c r="B8" s="29" t="s">
        <v>165</v>
      </c>
      <c r="C8" s="29"/>
      <c r="D8" s="29"/>
      <c r="E8" s="29"/>
      <c r="F8" s="29"/>
      <c r="G8" s="32">
        <v>100000</v>
      </c>
      <c r="H8" s="29"/>
      <c r="I8" s="29"/>
    </row>
    <row r="9" spans="1:9" s="28" customFormat="1" ht="19.5" customHeight="1" thickBot="1">
      <c r="A9" s="21"/>
      <c r="B9" s="29"/>
      <c r="C9" s="29"/>
      <c r="D9" s="29"/>
      <c r="E9" s="29"/>
      <c r="F9" s="29"/>
      <c r="G9" s="32"/>
      <c r="H9" s="29"/>
      <c r="I9" s="29"/>
    </row>
    <row r="10" spans="1:9" s="28" customFormat="1" ht="19.5" customHeight="1" thickBot="1" thickTop="1">
      <c r="A10" s="109" t="s">
        <v>122</v>
      </c>
      <c r="B10" s="110"/>
      <c r="C10" s="110"/>
      <c r="D10" s="110"/>
      <c r="E10" s="110"/>
      <c r="F10" s="111"/>
      <c r="G10" s="69">
        <f>SUM(G8:G9)</f>
        <v>100000</v>
      </c>
      <c r="H10" s="70"/>
      <c r="I10" s="70"/>
    </row>
    <row r="11" spans="1:9" s="28" customFormat="1" ht="19.5" customHeight="1" thickBot="1" thickTop="1">
      <c r="A11" s="129"/>
      <c r="B11" s="130"/>
      <c r="C11" s="130"/>
      <c r="D11" s="130"/>
      <c r="E11" s="130"/>
      <c r="F11" s="130"/>
      <c r="G11" s="130"/>
      <c r="H11" s="130"/>
      <c r="I11" s="131"/>
    </row>
    <row r="12" spans="1:9" s="25" customFormat="1" ht="15" thickBot="1" thickTop="1">
      <c r="A12" s="109" t="s">
        <v>124</v>
      </c>
      <c r="B12" s="127"/>
      <c r="C12" s="127"/>
      <c r="D12" s="127"/>
      <c r="E12" s="127"/>
      <c r="F12" s="127"/>
      <c r="G12" s="127"/>
      <c r="H12" s="127"/>
      <c r="I12" s="128"/>
    </row>
    <row r="13" spans="1:9" s="28" customFormat="1" ht="19.5" customHeight="1" thickTop="1">
      <c r="A13" s="21" t="s">
        <v>159</v>
      </c>
      <c r="B13" s="29" t="s">
        <v>128</v>
      </c>
      <c r="C13" s="29"/>
      <c r="D13" s="29"/>
      <c r="E13" s="29"/>
      <c r="F13" s="29"/>
      <c r="G13" s="32">
        <v>100000</v>
      </c>
      <c r="H13" s="29"/>
      <c r="I13" s="29"/>
    </row>
    <row r="14" spans="1:9" s="28" customFormat="1" ht="19.5" customHeight="1" thickBot="1">
      <c r="A14" s="21"/>
      <c r="B14" s="29"/>
      <c r="C14" s="29"/>
      <c r="D14" s="29"/>
      <c r="E14" s="29"/>
      <c r="F14" s="29"/>
      <c r="G14" s="32"/>
      <c r="H14" s="29"/>
      <c r="I14" s="29"/>
    </row>
    <row r="15" spans="1:9" s="28" customFormat="1" ht="19.5" customHeight="1" thickBot="1" thickTop="1">
      <c r="A15" s="109" t="s">
        <v>123</v>
      </c>
      <c r="B15" s="110"/>
      <c r="C15" s="110"/>
      <c r="D15" s="110"/>
      <c r="E15" s="110"/>
      <c r="F15" s="111"/>
      <c r="G15" s="69">
        <f>SUM(G13:G14)</f>
        <v>100000</v>
      </c>
      <c r="H15" s="70"/>
      <c r="I15" s="70"/>
    </row>
    <row r="16" ht="15" thickBot="1" thickTop="1"/>
    <row r="17" spans="1:9" ht="14.25" thickBot="1">
      <c r="A17" s="135" t="s">
        <v>150</v>
      </c>
      <c r="B17" s="136"/>
      <c r="C17" s="136"/>
      <c r="D17" s="136"/>
      <c r="E17" s="136"/>
      <c r="F17" s="136"/>
      <c r="G17" s="79">
        <f>SUM(G5,G10,G15)</f>
        <v>300000</v>
      </c>
      <c r="H17" s="114"/>
      <c r="I17" s="115"/>
    </row>
    <row r="20" ht="13.5">
      <c r="A20" s="9" t="s">
        <v>78</v>
      </c>
    </row>
    <row r="21" spans="1:10" ht="75.75" customHeight="1">
      <c r="A21" s="116" t="s">
        <v>100</v>
      </c>
      <c r="B21" s="117"/>
      <c r="C21" s="117"/>
      <c r="D21" s="117"/>
      <c r="E21" s="117"/>
      <c r="F21" s="117"/>
      <c r="G21" s="117"/>
      <c r="H21" s="117"/>
      <c r="I21" s="117"/>
      <c r="J21" s="117"/>
    </row>
  </sheetData>
  <sheetProtection/>
  <mergeCells count="11">
    <mergeCell ref="A3:I3"/>
    <mergeCell ref="A5:F5"/>
    <mergeCell ref="A6:I6"/>
    <mergeCell ref="A7:I7"/>
    <mergeCell ref="A21:J21"/>
    <mergeCell ref="A10:F10"/>
    <mergeCell ref="A11:I11"/>
    <mergeCell ref="A12:I12"/>
    <mergeCell ref="A15:F15"/>
    <mergeCell ref="A17:F17"/>
    <mergeCell ref="H17:I17"/>
  </mergeCells>
  <printOptions/>
  <pageMargins left="0.5905511811023623" right="0.5905511811023623" top="0.7874015748031497" bottom="0.7874015748031497" header="0.5118110236220472" footer="0.5118110236220472"/>
  <pageSetup fitToHeight="1" fitToWidth="1" horizontalDpi="300" verticalDpi="300" orientation="landscape" paperSize="9" r:id="rId2"/>
  <headerFooter alignWithMargins="0">
    <oddHeader>&amp;R&amp;A</oddHeader>
    <oddFooter>&amp;R【20130911版】</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3"/>
  <sheetViews>
    <sheetView tabSelected="1" zoomScalePageLayoutView="0" workbookViewId="0" topLeftCell="A1">
      <selection activeCell="A4" sqref="A4"/>
    </sheetView>
  </sheetViews>
  <sheetFormatPr defaultColWidth="9.00390625" defaultRowHeight="13.5"/>
  <cols>
    <col min="1" max="1" width="107.375" style="0" bestFit="1" customWidth="1"/>
  </cols>
  <sheetData>
    <row r="1" ht="13.5">
      <c r="A1" s="13" t="s">
        <v>17</v>
      </c>
    </row>
    <row r="2" ht="27">
      <c r="A2" s="19" t="s">
        <v>131</v>
      </c>
    </row>
    <row r="3" ht="13.5">
      <c r="A3" s="19" t="s">
        <v>203</v>
      </c>
    </row>
    <row r="5" ht="13.5">
      <c r="A5" s="13" t="s">
        <v>81</v>
      </c>
    </row>
    <row r="6" ht="13.5">
      <c r="A6" s="13" t="s">
        <v>82</v>
      </c>
    </row>
    <row r="7" ht="13.5">
      <c r="A7" s="14" t="s">
        <v>83</v>
      </c>
    </row>
    <row r="8" ht="13.5">
      <c r="A8" s="13" t="s">
        <v>84</v>
      </c>
    </row>
    <row r="9" ht="13.5">
      <c r="A9" s="13" t="s">
        <v>115</v>
      </c>
    </row>
    <row r="10" ht="13.5">
      <c r="A10" s="13" t="s">
        <v>85</v>
      </c>
    </row>
    <row r="11" ht="13.5">
      <c r="A11" s="15" t="s">
        <v>65</v>
      </c>
    </row>
    <row r="12" ht="13.5">
      <c r="A12" s="13" t="s">
        <v>66</v>
      </c>
    </row>
    <row r="13" ht="13.5">
      <c r="A13" s="16" t="s">
        <v>67</v>
      </c>
    </row>
  </sheetData>
  <sheetProtection/>
  <printOptions/>
  <pageMargins left="0.5905511811023623" right="0.5905511811023623" top="0.7874015748031497" bottom="0.7874015748031497" header="0.5118110236220472" footer="0.5118110236220472"/>
  <pageSetup fitToHeight="1" fitToWidth="1" horizontalDpi="300" verticalDpi="300" orientation="landscape" paperSize="9" r:id="rId1"/>
  <headerFooter alignWithMargins="0">
    <oddHeader>&amp;R&amp;A</oddHeader>
    <oddFooter>&amp;R【20130911版】</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zoomScale="85" zoomScaleNormal="85" zoomScaleSheetLayoutView="100" zoomScalePageLayoutView="0" workbookViewId="0" topLeftCell="A1">
      <selection activeCell="B9" sqref="B9:G9"/>
    </sheetView>
  </sheetViews>
  <sheetFormatPr defaultColWidth="9.00390625" defaultRowHeight="13.5"/>
  <cols>
    <col min="1" max="1" width="3.25390625" style="1" customWidth="1"/>
    <col min="2" max="2" width="21.875" style="1" customWidth="1"/>
    <col min="3" max="3" width="6.00390625" style="1" customWidth="1"/>
    <col min="4" max="4" width="14.875" style="1" customWidth="1"/>
    <col min="5" max="7" width="20.625" style="1" customWidth="1"/>
    <col min="8" max="8" width="11.125" style="1" bestFit="1" customWidth="1"/>
    <col min="9" max="16384" width="9.00390625" style="1" customWidth="1"/>
  </cols>
  <sheetData>
    <row r="1" ht="13.5">
      <c r="A1" s="1" t="s">
        <v>89</v>
      </c>
    </row>
    <row r="2" ht="13.5"/>
    <row r="3" spans="1:6" ht="13.5">
      <c r="A3" s="1" t="s">
        <v>45</v>
      </c>
      <c r="F3" s="2"/>
    </row>
    <row r="4" ht="13.5"/>
    <row r="5" ht="13.5">
      <c r="F5" s="1" t="s">
        <v>58</v>
      </c>
    </row>
    <row r="6" ht="13.5">
      <c r="F6" s="1" t="s">
        <v>88</v>
      </c>
    </row>
    <row r="9" spans="2:7" ht="13.5">
      <c r="B9" s="102" t="s">
        <v>197</v>
      </c>
      <c r="C9" s="102"/>
      <c r="D9" s="102"/>
      <c r="E9" s="102"/>
      <c r="F9" s="102"/>
      <c r="G9" s="102"/>
    </row>
    <row r="10" spans="2:8" ht="17.25">
      <c r="B10" s="103" t="s">
        <v>90</v>
      </c>
      <c r="C10" s="103"/>
      <c r="D10" s="103"/>
      <c r="E10" s="103"/>
      <c r="F10" s="103"/>
      <c r="G10" s="103"/>
      <c r="H10" s="3"/>
    </row>
    <row r="11" spans="2:6" ht="17.25">
      <c r="B11" s="3"/>
      <c r="C11" s="3"/>
      <c r="D11" s="3"/>
      <c r="E11" s="3"/>
      <c r="F11" s="3"/>
    </row>
    <row r="13" ht="13.5">
      <c r="A13" s="1" t="s">
        <v>116</v>
      </c>
    </row>
    <row r="14" ht="13.5">
      <c r="A14" s="1" t="s">
        <v>96</v>
      </c>
    </row>
    <row r="16" ht="13.5">
      <c r="I16" s="2" t="s">
        <v>0</v>
      </c>
    </row>
    <row r="17" spans="1:9" ht="33" customHeight="1">
      <c r="A17" s="106" t="s">
        <v>1</v>
      </c>
      <c r="B17" s="107"/>
      <c r="C17" s="107"/>
      <c r="D17" s="108"/>
      <c r="E17" s="48" t="s">
        <v>166</v>
      </c>
      <c r="F17" s="48" t="s">
        <v>167</v>
      </c>
      <c r="G17" s="48" t="s">
        <v>168</v>
      </c>
      <c r="H17" s="48" t="s">
        <v>53</v>
      </c>
      <c r="I17" s="20" t="s">
        <v>2</v>
      </c>
    </row>
    <row r="18" spans="1:9" s="6" customFormat="1" ht="18.75" customHeight="1">
      <c r="A18" s="94" t="s">
        <v>50</v>
      </c>
      <c r="B18" s="104" t="s">
        <v>54</v>
      </c>
      <c r="C18" s="88" t="s">
        <v>68</v>
      </c>
      <c r="D18" s="90"/>
      <c r="E18" s="4">
        <f>ROUNDDOWN('Ⅰ－１物品費（設備備品費）'!G8,-3)</f>
        <v>1000000</v>
      </c>
      <c r="F18" s="4">
        <f>ROUNDDOWN('Ⅰ－１物品費（設備備品費）'!G15,-3)</f>
        <v>1000000</v>
      </c>
      <c r="G18" s="4">
        <f>ROUNDDOWN('Ⅰ－１物品費（設備備品費）'!G22,-3)</f>
        <v>1000000</v>
      </c>
      <c r="H18" s="4">
        <f>SUM(E18:F18:G18)</f>
        <v>3000000</v>
      </c>
      <c r="I18" s="5"/>
    </row>
    <row r="19" spans="1:9" s="6" customFormat="1" ht="18.75" customHeight="1">
      <c r="A19" s="95"/>
      <c r="B19" s="105"/>
      <c r="C19" s="88" t="s">
        <v>69</v>
      </c>
      <c r="D19" s="90"/>
      <c r="E19" s="4">
        <f>ROUNDDOWN('Ⅰ－２物品費（消耗品費）'!G8,-3)</f>
        <v>1280000</v>
      </c>
      <c r="F19" s="4">
        <f>ROUNDDOWN('Ⅰ－２物品費（消耗品費）'!G15,-3)</f>
        <v>100000</v>
      </c>
      <c r="G19" s="4">
        <f>ROUNDDOWN('Ⅰ－２物品費（消耗品費）'!G22,-3)</f>
        <v>100000</v>
      </c>
      <c r="H19" s="4">
        <f>SUM(E19:E19:G19)</f>
        <v>1480000</v>
      </c>
      <c r="I19" s="5"/>
    </row>
    <row r="20" spans="1:9" s="6" customFormat="1" ht="18.75" customHeight="1">
      <c r="A20" s="95"/>
      <c r="B20" s="88" t="s">
        <v>55</v>
      </c>
      <c r="C20" s="89"/>
      <c r="D20" s="90"/>
      <c r="E20" s="4">
        <f>ROUNDDOWN('Ⅱ旅費'!G7,-3)</f>
        <v>450000</v>
      </c>
      <c r="F20" s="4">
        <f>ROUNDDOWN('Ⅱ旅費'!G14,-3)</f>
        <v>100000</v>
      </c>
      <c r="G20" s="4">
        <f>ROUNDDOWN('Ⅱ旅費'!G21,-3)</f>
        <v>100000</v>
      </c>
      <c r="H20" s="4">
        <f>SUM(E20:E20:G20)</f>
        <v>650000</v>
      </c>
      <c r="I20" s="5"/>
    </row>
    <row r="21" spans="1:9" s="6" customFormat="1" ht="18.75" customHeight="1">
      <c r="A21" s="95"/>
      <c r="B21" s="88" t="s">
        <v>56</v>
      </c>
      <c r="C21" s="89"/>
      <c r="D21" s="90"/>
      <c r="E21" s="4">
        <f>ROUNDDOWN('Ⅲ人件費・謝金'!E7,-3)</f>
        <v>4000000</v>
      </c>
      <c r="F21" s="4">
        <f>ROUNDDOWN('Ⅲ人件費・謝金'!E13,-3)</f>
        <v>0</v>
      </c>
      <c r="G21" s="4">
        <f>ROUNDDOWN('Ⅲ人件費・謝金'!E19,-3)</f>
        <v>0</v>
      </c>
      <c r="H21" s="4">
        <f aca="true" t="shared" si="0" ref="H21:H27">SUM(E21:G21)</f>
        <v>4000000</v>
      </c>
      <c r="I21" s="5"/>
    </row>
    <row r="22" spans="1:9" s="6" customFormat="1" ht="18.75" customHeight="1">
      <c r="A22" s="95"/>
      <c r="B22" s="104" t="s">
        <v>57</v>
      </c>
      <c r="C22" s="88" t="s">
        <v>70</v>
      </c>
      <c r="D22" s="90"/>
      <c r="E22" s="4">
        <f>ROUNDDOWN('Ⅳ－１その他（外注費）'!G6,-3)</f>
        <v>100000</v>
      </c>
      <c r="F22" s="4">
        <f>ROUNDDOWN('Ⅳ－１その他（外注費）'!G11,-3)</f>
        <v>100000</v>
      </c>
      <c r="G22" s="4">
        <f>ROUNDDOWN('Ⅳ－１その他（外注費）'!G16,-3)</f>
        <v>100000</v>
      </c>
      <c r="H22" s="4">
        <f t="shared" si="0"/>
        <v>300000</v>
      </c>
      <c r="I22" s="5"/>
    </row>
    <row r="23" spans="1:9" s="6" customFormat="1" ht="18.75" customHeight="1">
      <c r="A23" s="95"/>
      <c r="B23" s="105"/>
      <c r="C23" s="88" t="s">
        <v>86</v>
      </c>
      <c r="D23" s="90"/>
      <c r="E23" s="4">
        <f>ROUNDDOWN('Ⅵ－２その他（その他経費）'!G6,-3)</f>
        <v>208000</v>
      </c>
      <c r="F23" s="4">
        <f>ROUNDDOWN('Ⅵ－２その他（その他経費）'!G11,-3)</f>
        <v>100000</v>
      </c>
      <c r="G23" s="4">
        <f>ROUNDDOWN('Ⅵ－２その他（その他経費）'!G16,-3)</f>
        <v>100000</v>
      </c>
      <c r="H23" s="4">
        <f t="shared" si="0"/>
        <v>408000</v>
      </c>
      <c r="I23" s="5"/>
    </row>
    <row r="24" spans="1:9" s="6" customFormat="1" ht="18.75" customHeight="1">
      <c r="A24" s="96"/>
      <c r="B24" s="88" t="s">
        <v>59</v>
      </c>
      <c r="C24" s="89"/>
      <c r="D24" s="90"/>
      <c r="E24" s="4">
        <f>SUBTOTAL(9,E18:E23)</f>
        <v>7038000</v>
      </c>
      <c r="F24" s="4">
        <f>SUBTOTAL(9,F18:F23)</f>
        <v>1400000</v>
      </c>
      <c r="G24" s="4">
        <f>SUBTOTAL(9,G18:G23)</f>
        <v>1400000</v>
      </c>
      <c r="H24" s="4">
        <f t="shared" si="0"/>
        <v>9838000</v>
      </c>
      <c r="I24" s="5"/>
    </row>
    <row r="25" spans="1:9" s="6" customFormat="1" ht="18.75" customHeight="1">
      <c r="A25" s="100" t="s">
        <v>3</v>
      </c>
      <c r="B25" s="101"/>
      <c r="C25" s="23">
        <v>30</v>
      </c>
      <c r="D25" s="7" t="s">
        <v>4</v>
      </c>
      <c r="E25" s="4">
        <f>ROUNDDOWN((E24)*C25/100,-1)</f>
        <v>2111400</v>
      </c>
      <c r="F25" s="4">
        <f>ROUNDDOWN((F24)*C25/100,-1)</f>
        <v>420000</v>
      </c>
      <c r="G25" s="4">
        <f>ROUNDDOWN((G24)*C25/100,-1)</f>
        <v>420000</v>
      </c>
      <c r="H25" s="4">
        <f t="shared" si="0"/>
        <v>2951400</v>
      </c>
      <c r="I25" s="5"/>
    </row>
    <row r="26" spans="1:9" s="18" customFormat="1" ht="18.75" customHeight="1">
      <c r="A26" s="91" t="s">
        <v>49</v>
      </c>
      <c r="B26" s="92"/>
      <c r="C26" s="92"/>
      <c r="D26" s="93"/>
      <c r="E26" s="4">
        <f>ROUNDDOWN('再委託費'!G5,-3)</f>
        <v>100000</v>
      </c>
      <c r="F26" s="4">
        <f>ROUNDDOWN('再委託費'!G10,-3)</f>
        <v>100000</v>
      </c>
      <c r="G26" s="4">
        <f>ROUNDDOWN('再委託費'!H10,-3)</f>
        <v>0</v>
      </c>
      <c r="H26" s="4">
        <f t="shared" si="0"/>
        <v>200000</v>
      </c>
      <c r="I26" s="17"/>
    </row>
    <row r="27" spans="1:9" ht="18.75" customHeight="1">
      <c r="A27" s="97" t="s">
        <v>5</v>
      </c>
      <c r="B27" s="98"/>
      <c r="C27" s="98"/>
      <c r="D27" s="99"/>
      <c r="E27" s="4">
        <f>SUM(E24:E26)</f>
        <v>9249400</v>
      </c>
      <c r="F27" s="4">
        <f>SUM(F24:F26)</f>
        <v>1920000</v>
      </c>
      <c r="G27" s="4">
        <f>SUM(G24:G26)</f>
        <v>1820000</v>
      </c>
      <c r="H27" s="4">
        <f t="shared" si="0"/>
        <v>12989400</v>
      </c>
      <c r="I27" s="8"/>
    </row>
    <row r="28" ht="13.5">
      <c r="C28" s="22">
        <f>IF(C25="","",IF(C25&gt;30,"間接経費率が不正です。30%以下として下さい",IF(C25=INT(C25),"","間接経費率が不正です。間接経費率は整数で入力して下さい")))</f>
      </c>
    </row>
    <row r="29" ht="13.5">
      <c r="C29" s="22"/>
    </row>
    <row r="30" spans="2:7" ht="45.75" customHeight="1">
      <c r="B30" s="87" t="s">
        <v>87</v>
      </c>
      <c r="C30" s="87"/>
      <c r="D30" s="87"/>
      <c r="E30" s="87"/>
      <c r="F30" s="87"/>
      <c r="G30" s="87"/>
    </row>
    <row r="31" ht="13.5">
      <c r="B31" s="6"/>
    </row>
  </sheetData>
  <sheetProtection formatCells="0" formatColumns="0" formatRows="0" insertColumns="0" insertRows="0" insertHyperlinks="0" deleteColumns="0" deleteRows="0" sort="0" autoFilter="0" pivotTables="0"/>
  <mergeCells count="17">
    <mergeCell ref="B9:G9"/>
    <mergeCell ref="B10:G10"/>
    <mergeCell ref="B22:B23"/>
    <mergeCell ref="C22:D22"/>
    <mergeCell ref="C23:D23"/>
    <mergeCell ref="B18:B19"/>
    <mergeCell ref="C18:D18"/>
    <mergeCell ref="A17:D17"/>
    <mergeCell ref="B30:G30"/>
    <mergeCell ref="B21:D21"/>
    <mergeCell ref="B24:D24"/>
    <mergeCell ref="A26:D26"/>
    <mergeCell ref="A18:A24"/>
    <mergeCell ref="A27:D27"/>
    <mergeCell ref="C19:D19"/>
    <mergeCell ref="A25:B25"/>
    <mergeCell ref="B20:D20"/>
  </mergeCells>
  <printOptions/>
  <pageMargins left="0.5905511811023623" right="0.5905511811023623" top="0.7874015748031497" bottom="0.7874015748031497" header="0.5118110236220472" footer="0.5118110236220472"/>
  <pageSetup fitToHeight="1" fitToWidth="1" horizontalDpi="300" verticalDpi="300" orientation="landscape" paperSize="9" scale="89" r:id="rId2"/>
  <headerFooter alignWithMargins="0">
    <oddHeader>&amp;R&amp;A</oddHeader>
    <oddFooter>&amp;R【20130911版】</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85" zoomScaleNormal="85" zoomScaleSheetLayoutView="100" zoomScalePageLayoutView="0" workbookViewId="0" topLeftCell="A1">
      <selection activeCell="B20" sqref="B20"/>
    </sheetView>
  </sheetViews>
  <sheetFormatPr defaultColWidth="9.00390625" defaultRowHeight="13.5"/>
  <cols>
    <col min="1" max="1" width="9.875" style="10" customWidth="1"/>
    <col min="2" max="2" width="20.375" style="10" customWidth="1"/>
    <col min="3" max="5" width="9.00390625" style="10" customWidth="1"/>
    <col min="6" max="6" width="14.50390625" style="10" customWidth="1"/>
    <col min="7" max="7" width="11.75390625" style="10" customWidth="1"/>
    <col min="8" max="8" width="11.50390625" style="10" customWidth="1"/>
    <col min="9" max="9" width="21.50390625" style="10" customWidth="1"/>
    <col min="10" max="10" width="20.125" style="10" customWidth="1"/>
    <col min="11" max="16384" width="9.00390625" style="10" customWidth="1"/>
  </cols>
  <sheetData>
    <row r="1" spans="1:10" s="25" customFormat="1" ht="22.5" customHeight="1">
      <c r="A1" s="24" t="s">
        <v>77</v>
      </c>
      <c r="J1" s="50" t="s">
        <v>0</v>
      </c>
    </row>
    <row r="2" spans="1:10" s="25" customFormat="1" ht="33.75" customHeight="1" thickBot="1">
      <c r="A2" s="26" t="s">
        <v>51</v>
      </c>
      <c r="B2" s="26" t="s">
        <v>6</v>
      </c>
      <c r="C2" s="26" t="s">
        <v>91</v>
      </c>
      <c r="D2" s="26" t="s">
        <v>92</v>
      </c>
      <c r="E2" s="26" t="s">
        <v>93</v>
      </c>
      <c r="F2" s="26" t="s">
        <v>10</v>
      </c>
      <c r="G2" s="26" t="s">
        <v>18</v>
      </c>
      <c r="H2" s="26" t="s">
        <v>11</v>
      </c>
      <c r="I2" s="26" t="s">
        <v>12</v>
      </c>
      <c r="J2" s="51" t="s">
        <v>19</v>
      </c>
    </row>
    <row r="3" spans="1:10" s="25" customFormat="1" ht="15" thickBot="1" thickTop="1">
      <c r="A3" s="109" t="s">
        <v>117</v>
      </c>
      <c r="B3" s="110"/>
      <c r="C3" s="110"/>
      <c r="D3" s="110"/>
      <c r="E3" s="110"/>
      <c r="F3" s="110"/>
      <c r="G3" s="110"/>
      <c r="H3" s="110"/>
      <c r="I3" s="110"/>
      <c r="J3" s="111"/>
    </row>
    <row r="4" spans="1:10" s="28" customFormat="1" ht="77.25" thickTop="1">
      <c r="A4" s="52" t="s">
        <v>119</v>
      </c>
      <c r="B4" s="27" t="s">
        <v>20</v>
      </c>
      <c r="C4" s="27" t="s">
        <v>101</v>
      </c>
      <c r="D4" s="27" t="s">
        <v>103</v>
      </c>
      <c r="E4" s="27" t="s">
        <v>104</v>
      </c>
      <c r="F4" s="27" t="s">
        <v>44</v>
      </c>
      <c r="G4" s="53">
        <v>1000000</v>
      </c>
      <c r="H4" s="27" t="s">
        <v>21</v>
      </c>
      <c r="I4" s="27" t="s">
        <v>195</v>
      </c>
      <c r="J4" s="27" t="s">
        <v>22</v>
      </c>
    </row>
    <row r="5" spans="1:10" s="28" customFormat="1" ht="19.5" customHeight="1">
      <c r="A5" s="21" t="s">
        <v>120</v>
      </c>
      <c r="B5" s="29"/>
      <c r="C5" s="29"/>
      <c r="D5" s="29"/>
      <c r="E5" s="29"/>
      <c r="F5" s="29"/>
      <c r="G5" s="30"/>
      <c r="H5" s="29"/>
      <c r="I5" s="29"/>
      <c r="J5" s="29"/>
    </row>
    <row r="6" spans="1:10" s="28" customFormat="1" ht="19.5" customHeight="1">
      <c r="A6" s="21"/>
      <c r="B6" s="29"/>
      <c r="C6" s="29"/>
      <c r="D6" s="29"/>
      <c r="E6" s="29"/>
      <c r="F6" s="29"/>
      <c r="G6" s="30"/>
      <c r="H6" s="29"/>
      <c r="I6" s="29"/>
      <c r="J6" s="29"/>
    </row>
    <row r="7" spans="1:10" s="28" customFormat="1" ht="19.5" customHeight="1">
      <c r="A7" s="66" t="s">
        <v>121</v>
      </c>
      <c r="B7" s="67"/>
      <c r="C7" s="67"/>
      <c r="D7" s="67"/>
      <c r="E7" s="67"/>
      <c r="F7" s="67"/>
      <c r="G7" s="68"/>
      <c r="H7" s="67"/>
      <c r="I7" s="67"/>
      <c r="J7" s="67"/>
    </row>
    <row r="8" spans="1:10" s="28" customFormat="1" ht="19.5" customHeight="1" thickBot="1">
      <c r="A8" s="118" t="s">
        <v>118</v>
      </c>
      <c r="B8" s="119"/>
      <c r="C8" s="119"/>
      <c r="D8" s="119"/>
      <c r="E8" s="119"/>
      <c r="F8" s="120"/>
      <c r="G8" s="71">
        <f>SUM(G4:G7)</f>
        <v>1000000</v>
      </c>
      <c r="H8" s="72"/>
      <c r="I8" s="72"/>
      <c r="J8" s="72"/>
    </row>
    <row r="9" spans="1:10" s="28" customFormat="1" ht="19.5" customHeight="1" thickBot="1" thickTop="1">
      <c r="A9" s="73"/>
      <c r="B9" s="74"/>
      <c r="C9" s="74"/>
      <c r="D9" s="74"/>
      <c r="E9" s="74"/>
      <c r="F9" s="74"/>
      <c r="G9" s="75"/>
      <c r="H9" s="76"/>
      <c r="I9" s="76"/>
      <c r="J9" s="77"/>
    </row>
    <row r="10" spans="1:10" s="28" customFormat="1" ht="19.5" customHeight="1" thickBot="1" thickTop="1">
      <c r="A10" s="109" t="s">
        <v>125</v>
      </c>
      <c r="B10" s="110"/>
      <c r="C10" s="110"/>
      <c r="D10" s="110"/>
      <c r="E10" s="110"/>
      <c r="F10" s="110"/>
      <c r="G10" s="110"/>
      <c r="H10" s="110"/>
      <c r="I10" s="110"/>
      <c r="J10" s="111"/>
    </row>
    <row r="11" spans="1:10" s="28" customFormat="1" ht="59.25" customHeight="1" thickTop="1">
      <c r="A11" s="21" t="s">
        <v>126</v>
      </c>
      <c r="B11" s="29" t="s">
        <v>128</v>
      </c>
      <c r="C11" s="29"/>
      <c r="D11" s="29"/>
      <c r="E11" s="29"/>
      <c r="F11" s="29"/>
      <c r="G11" s="30">
        <v>1000000</v>
      </c>
      <c r="H11" s="29"/>
      <c r="I11" s="29" t="s">
        <v>185</v>
      </c>
      <c r="J11" s="29"/>
    </row>
    <row r="12" spans="1:10" s="28" customFormat="1" ht="19.5" customHeight="1">
      <c r="A12" s="21"/>
      <c r="B12" s="29"/>
      <c r="C12" s="29"/>
      <c r="D12" s="29"/>
      <c r="E12" s="29"/>
      <c r="F12" s="29"/>
      <c r="G12" s="30"/>
      <c r="H12" s="29"/>
      <c r="I12" s="29"/>
      <c r="J12" s="29"/>
    </row>
    <row r="13" spans="1:10" s="28" customFormat="1" ht="19.5" customHeight="1">
      <c r="A13" s="21"/>
      <c r="B13" s="29"/>
      <c r="C13" s="29"/>
      <c r="D13" s="29"/>
      <c r="E13" s="29"/>
      <c r="F13" s="29"/>
      <c r="G13" s="30"/>
      <c r="H13" s="29"/>
      <c r="I13" s="29"/>
      <c r="J13" s="29"/>
    </row>
    <row r="14" spans="1:10" s="28" customFormat="1" ht="19.5" customHeight="1">
      <c r="A14" s="21"/>
      <c r="B14" s="29"/>
      <c r="C14" s="29"/>
      <c r="D14" s="29"/>
      <c r="E14" s="29"/>
      <c r="F14" s="29"/>
      <c r="G14" s="30"/>
      <c r="H14" s="29"/>
      <c r="I14" s="29"/>
      <c r="J14" s="29"/>
    </row>
    <row r="15" spans="1:10" s="28" customFormat="1" ht="19.5" customHeight="1" thickBot="1">
      <c r="A15" s="118" t="s">
        <v>122</v>
      </c>
      <c r="B15" s="119"/>
      <c r="C15" s="119"/>
      <c r="D15" s="119"/>
      <c r="E15" s="119"/>
      <c r="F15" s="120"/>
      <c r="G15" s="71">
        <f>SUM(G11:G14)</f>
        <v>1000000</v>
      </c>
      <c r="H15" s="72"/>
      <c r="I15" s="72"/>
      <c r="J15" s="72"/>
    </row>
    <row r="16" spans="1:10" s="28" customFormat="1" ht="19.5" customHeight="1" thickBot="1" thickTop="1">
      <c r="A16" s="121"/>
      <c r="B16" s="122"/>
      <c r="C16" s="122"/>
      <c r="D16" s="122"/>
      <c r="E16" s="122"/>
      <c r="F16" s="122"/>
      <c r="G16" s="122"/>
      <c r="H16" s="122"/>
      <c r="I16" s="122"/>
      <c r="J16" s="123"/>
    </row>
    <row r="17" spans="1:10" s="28" customFormat="1" ht="19.5" customHeight="1" thickBot="1" thickTop="1">
      <c r="A17" s="109" t="s">
        <v>124</v>
      </c>
      <c r="B17" s="110"/>
      <c r="C17" s="110"/>
      <c r="D17" s="110"/>
      <c r="E17" s="110"/>
      <c r="F17" s="110"/>
      <c r="G17" s="110"/>
      <c r="H17" s="110"/>
      <c r="I17" s="110"/>
      <c r="J17" s="111"/>
    </row>
    <row r="18" spans="1:10" s="28" customFormat="1" ht="19.5" customHeight="1" thickTop="1">
      <c r="A18" s="21" t="s">
        <v>127</v>
      </c>
      <c r="B18" s="29" t="s">
        <v>129</v>
      </c>
      <c r="C18" s="29"/>
      <c r="D18" s="29"/>
      <c r="E18" s="29"/>
      <c r="F18" s="29"/>
      <c r="G18" s="30">
        <v>1000000</v>
      </c>
      <c r="H18" s="29"/>
      <c r="I18" s="29"/>
      <c r="J18" s="29"/>
    </row>
    <row r="19" spans="1:10" s="28" customFormat="1" ht="19.5" customHeight="1">
      <c r="A19" s="21"/>
      <c r="B19" s="29"/>
      <c r="C19" s="29"/>
      <c r="D19" s="29"/>
      <c r="E19" s="29"/>
      <c r="F19" s="29"/>
      <c r="G19" s="30"/>
      <c r="H19" s="29"/>
      <c r="I19" s="29"/>
      <c r="J19" s="29"/>
    </row>
    <row r="20" spans="1:10" s="28" customFormat="1" ht="19.5" customHeight="1">
      <c r="A20" s="20"/>
      <c r="B20" s="31"/>
      <c r="C20" s="31"/>
      <c r="D20" s="31"/>
      <c r="E20" s="31"/>
      <c r="F20" s="31"/>
      <c r="G20" s="32"/>
      <c r="H20" s="31"/>
      <c r="I20" s="31"/>
      <c r="J20" s="31"/>
    </row>
    <row r="21" spans="1:10" s="28" customFormat="1" ht="19.5" customHeight="1">
      <c r="A21" s="20"/>
      <c r="B21" s="31"/>
      <c r="C21" s="31"/>
      <c r="D21" s="31"/>
      <c r="E21" s="31"/>
      <c r="F21" s="31"/>
      <c r="G21" s="32"/>
      <c r="H21" s="31"/>
      <c r="I21" s="31"/>
      <c r="J21" s="31"/>
    </row>
    <row r="22" spans="1:10" s="28" customFormat="1" ht="19.5" customHeight="1" thickBot="1">
      <c r="A22" s="118" t="s">
        <v>123</v>
      </c>
      <c r="B22" s="119"/>
      <c r="C22" s="119"/>
      <c r="D22" s="119"/>
      <c r="E22" s="119"/>
      <c r="F22" s="120"/>
      <c r="G22" s="71">
        <f>SUM(G18:G21)</f>
        <v>1000000</v>
      </c>
      <c r="H22" s="72"/>
      <c r="I22" s="72"/>
      <c r="J22" s="72"/>
    </row>
    <row r="23" spans="1:10" s="28" customFormat="1" ht="19.5" customHeight="1" thickBot="1" thickTop="1">
      <c r="A23" s="124"/>
      <c r="B23" s="125"/>
      <c r="C23" s="125"/>
      <c r="D23" s="125"/>
      <c r="E23" s="125"/>
      <c r="F23" s="125"/>
      <c r="G23" s="125"/>
      <c r="H23" s="125"/>
      <c r="I23" s="125"/>
      <c r="J23" s="126"/>
    </row>
    <row r="24" spans="1:10" s="25" customFormat="1" ht="22.5" customHeight="1" thickBot="1">
      <c r="A24" s="112" t="s">
        <v>130</v>
      </c>
      <c r="B24" s="113"/>
      <c r="C24" s="113"/>
      <c r="D24" s="113"/>
      <c r="E24" s="113"/>
      <c r="F24" s="113"/>
      <c r="G24" s="79">
        <f>SUM(G22,G15,G8)</f>
        <v>3000000</v>
      </c>
      <c r="H24" s="114"/>
      <c r="I24" s="114"/>
      <c r="J24" s="115"/>
    </row>
    <row r="27" ht="13.5">
      <c r="A27" s="9" t="s">
        <v>78</v>
      </c>
    </row>
    <row r="28" spans="1:10" ht="86.25" customHeight="1">
      <c r="A28" s="116" t="s">
        <v>48</v>
      </c>
      <c r="B28" s="117"/>
      <c r="C28" s="117"/>
      <c r="D28" s="117"/>
      <c r="E28" s="117"/>
      <c r="F28" s="117"/>
      <c r="G28" s="117"/>
      <c r="H28" s="117"/>
      <c r="I28" s="117"/>
      <c r="J28" s="117"/>
    </row>
  </sheetData>
  <sheetProtection/>
  <mergeCells count="11">
    <mergeCell ref="A23:J23"/>
    <mergeCell ref="A3:J3"/>
    <mergeCell ref="A24:F24"/>
    <mergeCell ref="H24:J24"/>
    <mergeCell ref="A28:J28"/>
    <mergeCell ref="A8:F8"/>
    <mergeCell ref="A10:J10"/>
    <mergeCell ref="A15:F15"/>
    <mergeCell ref="A16:J16"/>
    <mergeCell ref="A17:J17"/>
    <mergeCell ref="A22:F22"/>
  </mergeCells>
  <printOptions/>
  <pageMargins left="0.5905511811023623" right="0.5905511811023623" top="0.7874015748031497" bottom="0.7874015748031497" header="0.5118110236220472" footer="0.5118110236220472"/>
  <pageSetup fitToHeight="1" fitToWidth="1" horizontalDpi="300" verticalDpi="300" orientation="landscape" paperSize="9" scale="89" r:id="rId2"/>
  <headerFooter alignWithMargins="0">
    <oddHeader>&amp;R&amp;A</oddHeader>
    <oddFooter>&amp;R【20130911版】</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28"/>
  <sheetViews>
    <sheetView zoomScale="85" zoomScaleNormal="85" zoomScaleSheetLayoutView="100" zoomScalePageLayoutView="0" workbookViewId="0" topLeftCell="A1">
      <selection activeCell="B20" sqref="B20"/>
    </sheetView>
  </sheetViews>
  <sheetFormatPr defaultColWidth="9.00390625" defaultRowHeight="13.5"/>
  <cols>
    <col min="1" max="1" width="9.25390625" style="10" customWidth="1"/>
    <col min="2" max="2" width="23.00390625" style="10" customWidth="1"/>
    <col min="3" max="5" width="9.00390625" style="10" customWidth="1"/>
    <col min="6" max="6" width="18.25390625" style="10" customWidth="1"/>
    <col min="7" max="7" width="11.75390625" style="10" customWidth="1"/>
    <col min="8" max="8" width="14.125" style="10" customWidth="1"/>
    <col min="9" max="9" width="34.00390625" style="10" customWidth="1"/>
    <col min="10" max="16384" width="9.00390625" style="10" customWidth="1"/>
  </cols>
  <sheetData>
    <row r="1" spans="1:9" s="25" customFormat="1" ht="25.5" customHeight="1">
      <c r="A1" s="33" t="s">
        <v>74</v>
      </c>
      <c r="I1" s="50" t="s">
        <v>0</v>
      </c>
    </row>
    <row r="2" spans="1:9" s="25" customFormat="1" ht="33.75" customHeight="1" thickBot="1">
      <c r="A2" s="26" t="s">
        <v>13</v>
      </c>
      <c r="B2" s="26" t="s">
        <v>6</v>
      </c>
      <c r="C2" s="26" t="s">
        <v>7</v>
      </c>
      <c r="D2" s="26" t="s">
        <v>8</v>
      </c>
      <c r="E2" s="26" t="s">
        <v>9</v>
      </c>
      <c r="F2" s="26" t="s">
        <v>23</v>
      </c>
      <c r="G2" s="26" t="s">
        <v>18</v>
      </c>
      <c r="H2" s="26" t="s">
        <v>11</v>
      </c>
      <c r="I2" s="26" t="s">
        <v>12</v>
      </c>
    </row>
    <row r="3" spans="1:9" s="25" customFormat="1" ht="15" thickBot="1" thickTop="1">
      <c r="A3" s="109" t="s">
        <v>117</v>
      </c>
      <c r="B3" s="127"/>
      <c r="C3" s="127"/>
      <c r="D3" s="127"/>
      <c r="E3" s="127"/>
      <c r="F3" s="127"/>
      <c r="G3" s="127"/>
      <c r="H3" s="127"/>
      <c r="I3" s="128"/>
    </row>
    <row r="4" spans="1:9" s="28" customFormat="1" ht="39" thickTop="1">
      <c r="A4" s="52" t="s">
        <v>132</v>
      </c>
      <c r="B4" s="54" t="s">
        <v>24</v>
      </c>
      <c r="C4" s="54" t="s">
        <v>101</v>
      </c>
      <c r="D4" s="54" t="s">
        <v>101</v>
      </c>
      <c r="E4" s="54" t="s">
        <v>102</v>
      </c>
      <c r="F4" s="54" t="s">
        <v>41</v>
      </c>
      <c r="G4" s="55">
        <v>500000</v>
      </c>
      <c r="H4" s="54" t="s">
        <v>25</v>
      </c>
      <c r="I4" s="56" t="s">
        <v>186</v>
      </c>
    </row>
    <row r="5" spans="1:9" s="28" customFormat="1" ht="41.25" customHeight="1">
      <c r="A5" s="21" t="s">
        <v>75</v>
      </c>
      <c r="B5" s="36" t="s">
        <v>26</v>
      </c>
      <c r="C5" s="36" t="s">
        <v>105</v>
      </c>
      <c r="D5" s="36" t="s">
        <v>106</v>
      </c>
      <c r="E5" s="36" t="s">
        <v>107</v>
      </c>
      <c r="F5" s="36" t="s">
        <v>42</v>
      </c>
      <c r="G5" s="35">
        <v>480000</v>
      </c>
      <c r="H5" s="36" t="s">
        <v>52</v>
      </c>
      <c r="I5" s="86" t="s">
        <v>187</v>
      </c>
    </row>
    <row r="6" spans="1:9" s="28" customFormat="1" ht="25.5">
      <c r="A6" s="21" t="s">
        <v>76</v>
      </c>
      <c r="B6" s="36" t="s">
        <v>27</v>
      </c>
      <c r="C6" s="36" t="s">
        <v>101</v>
      </c>
      <c r="D6" s="36" t="s">
        <v>101</v>
      </c>
      <c r="E6" s="36" t="s">
        <v>102</v>
      </c>
      <c r="F6" s="36" t="s">
        <v>43</v>
      </c>
      <c r="G6" s="35">
        <v>300000</v>
      </c>
      <c r="H6" s="36" t="s">
        <v>28</v>
      </c>
      <c r="I6" s="86" t="s">
        <v>188</v>
      </c>
    </row>
    <row r="7" spans="1:9" s="28" customFormat="1" ht="19.5" customHeight="1" thickBot="1">
      <c r="A7" s="66"/>
      <c r="B7" s="67"/>
      <c r="C7" s="67"/>
      <c r="D7" s="67"/>
      <c r="E7" s="67"/>
      <c r="F7" s="67"/>
      <c r="G7" s="78"/>
      <c r="H7" s="67"/>
      <c r="I7" s="67"/>
    </row>
    <row r="8" spans="1:9" s="28" customFormat="1" ht="19.5" customHeight="1" thickBot="1" thickTop="1">
      <c r="A8" s="109" t="s">
        <v>118</v>
      </c>
      <c r="B8" s="110"/>
      <c r="C8" s="110"/>
      <c r="D8" s="110"/>
      <c r="E8" s="110"/>
      <c r="F8" s="111"/>
      <c r="G8" s="69">
        <f>SUM(G4:G7)</f>
        <v>1280000</v>
      </c>
      <c r="H8" s="70"/>
      <c r="I8" s="70"/>
    </row>
    <row r="9" spans="1:9" s="28" customFormat="1" ht="19.5" customHeight="1" thickBot="1" thickTop="1">
      <c r="A9" s="129"/>
      <c r="B9" s="130"/>
      <c r="C9" s="130"/>
      <c r="D9" s="130"/>
      <c r="E9" s="130"/>
      <c r="F9" s="130"/>
      <c r="G9" s="130"/>
      <c r="H9" s="130"/>
      <c r="I9" s="131"/>
    </row>
    <row r="10" spans="1:9" s="25" customFormat="1" ht="15" thickBot="1" thickTop="1">
      <c r="A10" s="109" t="s">
        <v>125</v>
      </c>
      <c r="B10" s="127"/>
      <c r="C10" s="127"/>
      <c r="D10" s="127"/>
      <c r="E10" s="127"/>
      <c r="F10" s="127"/>
      <c r="G10" s="127"/>
      <c r="H10" s="127"/>
      <c r="I10" s="128"/>
    </row>
    <row r="11" spans="1:9" s="28" customFormat="1" ht="19.5" customHeight="1" thickTop="1">
      <c r="A11" s="21" t="s">
        <v>133</v>
      </c>
      <c r="B11" s="29" t="s">
        <v>135</v>
      </c>
      <c r="C11" s="29"/>
      <c r="D11" s="29"/>
      <c r="E11" s="29"/>
      <c r="F11" s="29"/>
      <c r="G11" s="32">
        <v>100000</v>
      </c>
      <c r="H11" s="29"/>
      <c r="I11" s="29"/>
    </row>
    <row r="12" spans="1:9" s="28" customFormat="1" ht="19.5" customHeight="1">
      <c r="A12" s="21"/>
      <c r="B12" s="29"/>
      <c r="C12" s="29"/>
      <c r="D12" s="29"/>
      <c r="E12" s="29"/>
      <c r="F12" s="29"/>
      <c r="G12" s="32"/>
      <c r="H12" s="29"/>
      <c r="I12" s="29"/>
    </row>
    <row r="13" spans="1:9" s="28" customFormat="1" ht="19.5" customHeight="1">
      <c r="A13" s="21"/>
      <c r="B13" s="29"/>
      <c r="C13" s="29"/>
      <c r="D13" s="29"/>
      <c r="E13" s="29"/>
      <c r="F13" s="29"/>
      <c r="G13" s="32"/>
      <c r="H13" s="29"/>
      <c r="I13" s="29"/>
    </row>
    <row r="14" spans="1:9" s="28" customFormat="1" ht="19.5" customHeight="1" thickBot="1">
      <c r="A14" s="66"/>
      <c r="B14" s="67"/>
      <c r="C14" s="67"/>
      <c r="D14" s="67"/>
      <c r="E14" s="67"/>
      <c r="F14" s="67"/>
      <c r="G14" s="78"/>
      <c r="H14" s="67"/>
      <c r="I14" s="67"/>
    </row>
    <row r="15" spans="1:9" s="28" customFormat="1" ht="19.5" customHeight="1" thickBot="1" thickTop="1">
      <c r="A15" s="109" t="s">
        <v>122</v>
      </c>
      <c r="B15" s="110"/>
      <c r="C15" s="110"/>
      <c r="D15" s="110"/>
      <c r="E15" s="110"/>
      <c r="F15" s="111"/>
      <c r="G15" s="69">
        <f>SUM(G11:G14)</f>
        <v>100000</v>
      </c>
      <c r="H15" s="70"/>
      <c r="I15" s="70"/>
    </row>
    <row r="16" spans="1:9" s="28" customFormat="1" ht="19.5" customHeight="1" thickBot="1" thickTop="1">
      <c r="A16" s="129"/>
      <c r="B16" s="130"/>
      <c r="C16" s="130"/>
      <c r="D16" s="130"/>
      <c r="E16" s="130"/>
      <c r="F16" s="130"/>
      <c r="G16" s="130"/>
      <c r="H16" s="130"/>
      <c r="I16" s="131"/>
    </row>
    <row r="17" spans="1:9" s="25" customFormat="1" ht="15" thickBot="1" thickTop="1">
      <c r="A17" s="109" t="s">
        <v>124</v>
      </c>
      <c r="B17" s="127"/>
      <c r="C17" s="127"/>
      <c r="D17" s="127"/>
      <c r="E17" s="127"/>
      <c r="F17" s="127"/>
      <c r="G17" s="127"/>
      <c r="H17" s="127"/>
      <c r="I17" s="128"/>
    </row>
    <row r="18" spans="1:9" s="28" customFormat="1" ht="19.5" customHeight="1" thickTop="1">
      <c r="A18" s="21" t="s">
        <v>134</v>
      </c>
      <c r="B18" s="29" t="s">
        <v>136</v>
      </c>
      <c r="C18" s="29"/>
      <c r="D18" s="29"/>
      <c r="E18" s="29"/>
      <c r="F18" s="29"/>
      <c r="G18" s="32">
        <v>100000</v>
      </c>
      <c r="H18" s="29"/>
      <c r="I18" s="29"/>
    </row>
    <row r="19" spans="1:9" s="28" customFormat="1" ht="19.5" customHeight="1">
      <c r="A19" s="21"/>
      <c r="B19" s="29"/>
      <c r="C19" s="29"/>
      <c r="D19" s="29"/>
      <c r="E19" s="29"/>
      <c r="F19" s="29"/>
      <c r="G19" s="32"/>
      <c r="H19" s="29"/>
      <c r="I19" s="29"/>
    </row>
    <row r="20" spans="1:9" s="28" customFormat="1" ht="19.5" customHeight="1">
      <c r="A20" s="21"/>
      <c r="B20" s="29"/>
      <c r="C20" s="29"/>
      <c r="D20" s="29"/>
      <c r="E20" s="29"/>
      <c r="F20" s="29"/>
      <c r="G20" s="32"/>
      <c r="H20" s="29"/>
      <c r="I20" s="29"/>
    </row>
    <row r="21" spans="1:9" s="28" customFormat="1" ht="19.5" customHeight="1" thickBot="1">
      <c r="A21" s="66"/>
      <c r="B21" s="67"/>
      <c r="C21" s="67"/>
      <c r="D21" s="67"/>
      <c r="E21" s="67"/>
      <c r="F21" s="67"/>
      <c r="G21" s="78"/>
      <c r="H21" s="67"/>
      <c r="I21" s="67"/>
    </row>
    <row r="22" spans="1:9" s="28" customFormat="1" ht="19.5" customHeight="1" thickBot="1" thickTop="1">
      <c r="A22" s="109" t="s">
        <v>123</v>
      </c>
      <c r="B22" s="110"/>
      <c r="C22" s="110"/>
      <c r="D22" s="110"/>
      <c r="E22" s="110"/>
      <c r="F22" s="111"/>
      <c r="G22" s="69">
        <f>SUM(G18:G21)</f>
        <v>100000</v>
      </c>
      <c r="H22" s="70"/>
      <c r="I22" s="70"/>
    </row>
    <row r="23" spans="1:9" s="28" customFormat="1" ht="19.5" customHeight="1" thickBot="1" thickTop="1">
      <c r="A23" s="132"/>
      <c r="B23" s="133"/>
      <c r="C23" s="133"/>
      <c r="D23" s="133"/>
      <c r="E23" s="133"/>
      <c r="F23" s="133"/>
      <c r="G23" s="133"/>
      <c r="H23" s="133"/>
      <c r="I23" s="134"/>
    </row>
    <row r="24" spans="1:9" s="25" customFormat="1" ht="22.5" customHeight="1" thickBot="1">
      <c r="A24" s="135" t="s">
        <v>150</v>
      </c>
      <c r="B24" s="136"/>
      <c r="C24" s="136"/>
      <c r="D24" s="136"/>
      <c r="E24" s="136"/>
      <c r="F24" s="136"/>
      <c r="G24" s="79">
        <f>SUM(G8,G15,G22)</f>
        <v>1480000</v>
      </c>
      <c r="H24" s="114"/>
      <c r="I24" s="115"/>
    </row>
    <row r="27" ht="13.5">
      <c r="A27" s="9" t="s">
        <v>78</v>
      </c>
    </row>
    <row r="28" spans="1:9" ht="91.5" customHeight="1">
      <c r="A28" s="116" t="s">
        <v>46</v>
      </c>
      <c r="B28" s="117"/>
      <c r="C28" s="117"/>
      <c r="D28" s="117"/>
      <c r="E28" s="117"/>
      <c r="F28" s="117"/>
      <c r="G28" s="117"/>
      <c r="H28" s="117"/>
      <c r="I28" s="117"/>
    </row>
  </sheetData>
  <sheetProtection/>
  <mergeCells count="12">
    <mergeCell ref="A24:F24"/>
    <mergeCell ref="H24:I24"/>
    <mergeCell ref="A28:I28"/>
    <mergeCell ref="A3:I3"/>
    <mergeCell ref="A8:F8"/>
    <mergeCell ref="A10:I10"/>
    <mergeCell ref="A15:F15"/>
    <mergeCell ref="A17:I17"/>
    <mergeCell ref="A22:F22"/>
    <mergeCell ref="A9:I9"/>
    <mergeCell ref="A16:I16"/>
    <mergeCell ref="A23:I23"/>
  </mergeCells>
  <printOptions/>
  <pageMargins left="0.5905511811023623" right="0.5905511811023623" top="0.7874015748031497" bottom="0.7874015748031497" header="0.5118110236220472" footer="0.5118110236220472"/>
  <pageSetup fitToHeight="1" fitToWidth="1" horizontalDpi="300" verticalDpi="300" orientation="landscape" paperSize="9" scale="99" r:id="rId2"/>
  <headerFooter alignWithMargins="0">
    <oddHeader>&amp;R&amp;A</oddHeader>
    <oddFooter>&amp;R【20130911版】</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85" zoomScaleNormal="85" zoomScaleSheetLayoutView="100" zoomScalePageLayoutView="0" workbookViewId="0" topLeftCell="A1">
      <selection activeCell="B20" sqref="B20"/>
    </sheetView>
  </sheetViews>
  <sheetFormatPr defaultColWidth="9.00390625" defaultRowHeight="13.5"/>
  <cols>
    <col min="1" max="1" width="7.75390625" style="10" customWidth="1"/>
    <col min="2" max="2" width="25.125" style="10" customWidth="1"/>
    <col min="3" max="5" width="9.00390625" style="10" customWidth="1"/>
    <col min="6" max="6" width="18.25390625" style="10" customWidth="1"/>
    <col min="7" max="7" width="11.75390625" style="10" customWidth="1"/>
    <col min="8" max="8" width="19.625" style="10" customWidth="1"/>
    <col min="9" max="9" width="26.625" style="10" customWidth="1"/>
    <col min="10" max="16384" width="9.00390625" style="10" customWidth="1"/>
  </cols>
  <sheetData>
    <row r="1" spans="1:9" s="25" customFormat="1" ht="22.5" customHeight="1">
      <c r="A1" s="33" t="s">
        <v>60</v>
      </c>
      <c r="I1" s="50" t="s">
        <v>0</v>
      </c>
    </row>
    <row r="2" spans="1:9" s="25" customFormat="1" ht="30" customHeight="1" thickBot="1">
      <c r="A2" s="26" t="s">
        <v>13</v>
      </c>
      <c r="B2" s="26" t="s">
        <v>6</v>
      </c>
      <c r="C2" s="26" t="s">
        <v>94</v>
      </c>
      <c r="D2" s="26" t="s">
        <v>95</v>
      </c>
      <c r="E2" s="26" t="s">
        <v>93</v>
      </c>
      <c r="F2" s="26" t="s">
        <v>23</v>
      </c>
      <c r="G2" s="26" t="s">
        <v>18</v>
      </c>
      <c r="H2" s="26" t="s">
        <v>29</v>
      </c>
      <c r="I2" s="26" t="s">
        <v>30</v>
      </c>
    </row>
    <row r="3" spans="1:9" s="25" customFormat="1" ht="15" thickBot="1" thickTop="1">
      <c r="A3" s="109" t="s">
        <v>117</v>
      </c>
      <c r="B3" s="127"/>
      <c r="C3" s="127"/>
      <c r="D3" s="127"/>
      <c r="E3" s="127"/>
      <c r="F3" s="127"/>
      <c r="G3" s="127"/>
      <c r="H3" s="127"/>
      <c r="I3" s="128"/>
    </row>
    <row r="4" spans="1:9" s="28" customFormat="1" ht="50.25" customHeight="1" thickTop="1">
      <c r="A4" s="52" t="s">
        <v>61</v>
      </c>
      <c r="B4" s="57" t="s">
        <v>31</v>
      </c>
      <c r="C4" s="54" t="s">
        <v>108</v>
      </c>
      <c r="D4" s="54" t="s">
        <v>108</v>
      </c>
      <c r="E4" s="54" t="s">
        <v>108</v>
      </c>
      <c r="F4" s="57" t="s">
        <v>97</v>
      </c>
      <c r="G4" s="55">
        <v>100000</v>
      </c>
      <c r="H4" s="58" t="s">
        <v>139</v>
      </c>
      <c r="I4" s="56" t="s">
        <v>186</v>
      </c>
    </row>
    <row r="5" spans="1:9" s="28" customFormat="1" ht="69.75" customHeight="1">
      <c r="A5" s="21" t="s">
        <v>62</v>
      </c>
      <c r="B5" s="36" t="s">
        <v>32</v>
      </c>
      <c r="C5" s="36" t="s">
        <v>109</v>
      </c>
      <c r="D5" s="36" t="s">
        <v>109</v>
      </c>
      <c r="E5" s="36" t="s">
        <v>110</v>
      </c>
      <c r="F5" s="36" t="s">
        <v>98</v>
      </c>
      <c r="G5" s="35">
        <v>200000</v>
      </c>
      <c r="H5" s="31" t="s">
        <v>140</v>
      </c>
      <c r="I5" s="86" t="s">
        <v>187</v>
      </c>
    </row>
    <row r="6" spans="1:9" s="28" customFormat="1" ht="44.25" customHeight="1" thickBot="1">
      <c r="A6" s="21" t="s">
        <v>63</v>
      </c>
      <c r="B6" s="36" t="s">
        <v>33</v>
      </c>
      <c r="C6" s="36" t="s">
        <v>103</v>
      </c>
      <c r="D6" s="36" t="s">
        <v>104</v>
      </c>
      <c r="E6" s="36" t="s">
        <v>104</v>
      </c>
      <c r="F6" s="36" t="s">
        <v>97</v>
      </c>
      <c r="G6" s="35">
        <v>150000</v>
      </c>
      <c r="H6" s="31" t="s">
        <v>141</v>
      </c>
      <c r="I6" s="86" t="s">
        <v>188</v>
      </c>
    </row>
    <row r="7" spans="1:9" s="28" customFormat="1" ht="19.5" customHeight="1" thickBot="1" thickTop="1">
      <c r="A7" s="109" t="s">
        <v>118</v>
      </c>
      <c r="B7" s="110"/>
      <c r="C7" s="110"/>
      <c r="D7" s="110"/>
      <c r="E7" s="110"/>
      <c r="F7" s="111"/>
      <c r="G7" s="69">
        <f>SUM(G3:G6)</f>
        <v>450000</v>
      </c>
      <c r="H7" s="70"/>
      <c r="I7" s="70"/>
    </row>
    <row r="8" spans="1:9" s="28" customFormat="1" ht="19.5" customHeight="1" thickBot="1" thickTop="1">
      <c r="A8" s="129"/>
      <c r="B8" s="130"/>
      <c r="C8" s="130"/>
      <c r="D8" s="130"/>
      <c r="E8" s="130"/>
      <c r="F8" s="130"/>
      <c r="G8" s="130"/>
      <c r="H8" s="130"/>
      <c r="I8" s="131"/>
    </row>
    <row r="9" spans="1:9" s="25" customFormat="1" ht="15" thickBot="1" thickTop="1">
      <c r="A9" s="109" t="s">
        <v>125</v>
      </c>
      <c r="B9" s="127"/>
      <c r="C9" s="127"/>
      <c r="D9" s="127"/>
      <c r="E9" s="127"/>
      <c r="F9" s="127"/>
      <c r="G9" s="127"/>
      <c r="H9" s="127"/>
      <c r="I9" s="128"/>
    </row>
    <row r="10" spans="1:9" s="28" customFormat="1" ht="19.5" customHeight="1" thickTop="1">
      <c r="A10" s="21" t="s">
        <v>137</v>
      </c>
      <c r="B10" s="29" t="s">
        <v>135</v>
      </c>
      <c r="C10" s="29"/>
      <c r="D10" s="29"/>
      <c r="E10" s="29"/>
      <c r="F10" s="29"/>
      <c r="G10" s="32">
        <v>100000</v>
      </c>
      <c r="H10" s="29"/>
      <c r="I10" s="29"/>
    </row>
    <row r="11" spans="1:9" s="28" customFormat="1" ht="19.5" customHeight="1">
      <c r="A11" s="21"/>
      <c r="B11" s="29"/>
      <c r="C11" s="29"/>
      <c r="D11" s="29"/>
      <c r="E11" s="29"/>
      <c r="F11" s="29"/>
      <c r="G11" s="32"/>
      <c r="H11" s="29"/>
      <c r="I11" s="29"/>
    </row>
    <row r="12" spans="1:9" s="28" customFormat="1" ht="19.5" customHeight="1">
      <c r="A12" s="21"/>
      <c r="B12" s="29"/>
      <c r="C12" s="29"/>
      <c r="D12" s="29"/>
      <c r="E12" s="29"/>
      <c r="F12" s="29"/>
      <c r="G12" s="32"/>
      <c r="H12" s="29"/>
      <c r="I12" s="29"/>
    </row>
    <row r="13" spans="1:9" s="28" customFormat="1" ht="19.5" customHeight="1" thickBot="1">
      <c r="A13" s="66"/>
      <c r="B13" s="67"/>
      <c r="C13" s="67"/>
      <c r="D13" s="67"/>
      <c r="E13" s="67"/>
      <c r="F13" s="67"/>
      <c r="G13" s="78"/>
      <c r="H13" s="67"/>
      <c r="I13" s="67"/>
    </row>
    <row r="14" spans="1:9" s="28" customFormat="1" ht="19.5" customHeight="1" thickBot="1" thickTop="1">
      <c r="A14" s="109" t="s">
        <v>122</v>
      </c>
      <c r="B14" s="110"/>
      <c r="C14" s="110"/>
      <c r="D14" s="110"/>
      <c r="E14" s="110"/>
      <c r="F14" s="111"/>
      <c r="G14" s="69">
        <f>SUM(G10:G13)</f>
        <v>100000</v>
      </c>
      <c r="H14" s="70"/>
      <c r="I14" s="70"/>
    </row>
    <row r="15" spans="1:9" s="28" customFormat="1" ht="19.5" customHeight="1" thickBot="1" thickTop="1">
      <c r="A15" s="129"/>
      <c r="B15" s="130"/>
      <c r="C15" s="130"/>
      <c r="D15" s="130"/>
      <c r="E15" s="130"/>
      <c r="F15" s="130"/>
      <c r="G15" s="130"/>
      <c r="H15" s="130"/>
      <c r="I15" s="131"/>
    </row>
    <row r="16" spans="1:9" s="25" customFormat="1" ht="15" thickBot="1" thickTop="1">
      <c r="A16" s="109" t="s">
        <v>124</v>
      </c>
      <c r="B16" s="127"/>
      <c r="C16" s="127"/>
      <c r="D16" s="127"/>
      <c r="E16" s="127"/>
      <c r="F16" s="127"/>
      <c r="G16" s="127"/>
      <c r="H16" s="127"/>
      <c r="I16" s="128"/>
    </row>
    <row r="17" spans="1:9" s="28" customFormat="1" ht="19.5" customHeight="1" thickTop="1">
      <c r="A17" s="21" t="s">
        <v>138</v>
      </c>
      <c r="B17" s="29" t="s">
        <v>136</v>
      </c>
      <c r="C17" s="29"/>
      <c r="D17" s="29"/>
      <c r="E17" s="29"/>
      <c r="F17" s="29"/>
      <c r="G17" s="32">
        <v>100000</v>
      </c>
      <c r="H17" s="29"/>
      <c r="I17" s="29"/>
    </row>
    <row r="18" spans="1:9" s="28" customFormat="1" ht="19.5" customHeight="1">
      <c r="A18" s="21"/>
      <c r="B18" s="29"/>
      <c r="C18" s="29"/>
      <c r="D18" s="29"/>
      <c r="E18" s="29"/>
      <c r="F18" s="29"/>
      <c r="G18" s="32"/>
      <c r="H18" s="29"/>
      <c r="I18" s="29"/>
    </row>
    <row r="19" spans="1:9" s="28" customFormat="1" ht="19.5" customHeight="1">
      <c r="A19" s="21"/>
      <c r="B19" s="29"/>
      <c r="C19" s="29"/>
      <c r="D19" s="29"/>
      <c r="E19" s="29"/>
      <c r="F19" s="29"/>
      <c r="G19" s="32"/>
      <c r="H19" s="29"/>
      <c r="I19" s="29"/>
    </row>
    <row r="20" spans="1:9" s="28" customFormat="1" ht="19.5" customHeight="1" thickBot="1">
      <c r="A20" s="66"/>
      <c r="B20" s="67"/>
      <c r="C20" s="67"/>
      <c r="D20" s="67"/>
      <c r="E20" s="67"/>
      <c r="F20" s="67"/>
      <c r="G20" s="78"/>
      <c r="H20" s="67"/>
      <c r="I20" s="67"/>
    </row>
    <row r="21" spans="1:9" s="28" customFormat="1" ht="19.5" customHeight="1" thickBot="1" thickTop="1">
      <c r="A21" s="109" t="s">
        <v>123</v>
      </c>
      <c r="B21" s="110"/>
      <c r="C21" s="110"/>
      <c r="D21" s="110"/>
      <c r="E21" s="110"/>
      <c r="F21" s="111"/>
      <c r="G21" s="69">
        <f>SUM(G17:G20)</f>
        <v>100000</v>
      </c>
      <c r="H21" s="70"/>
      <c r="I21" s="70"/>
    </row>
    <row r="22" spans="1:9" s="28" customFormat="1" ht="19.5" customHeight="1" thickBot="1" thickTop="1">
      <c r="A22" s="132"/>
      <c r="B22" s="133"/>
      <c r="C22" s="133"/>
      <c r="D22" s="133"/>
      <c r="E22" s="133"/>
      <c r="F22" s="133"/>
      <c r="G22" s="133"/>
      <c r="H22" s="133"/>
      <c r="I22" s="134"/>
    </row>
    <row r="23" spans="1:9" s="25" customFormat="1" ht="22.5" customHeight="1" thickBot="1">
      <c r="A23" s="135" t="s">
        <v>150</v>
      </c>
      <c r="B23" s="136"/>
      <c r="C23" s="136"/>
      <c r="D23" s="136"/>
      <c r="E23" s="136"/>
      <c r="F23" s="136"/>
      <c r="G23" s="79">
        <f>SUM(G7,G14,G21)</f>
        <v>650000</v>
      </c>
      <c r="H23" s="114"/>
      <c r="I23" s="115"/>
    </row>
    <row r="25" ht="13.5">
      <c r="A25" s="9" t="s">
        <v>78</v>
      </c>
    </row>
    <row r="26" spans="1:9" ht="214.5" customHeight="1">
      <c r="A26" s="137" t="s">
        <v>189</v>
      </c>
      <c r="B26" s="137"/>
      <c r="C26" s="137"/>
      <c r="D26" s="137"/>
      <c r="E26" s="137"/>
      <c r="F26" s="137"/>
      <c r="G26" s="137"/>
      <c r="H26" s="137"/>
      <c r="I26" s="137"/>
    </row>
    <row r="27" spans="1:7" ht="93.75" customHeight="1">
      <c r="A27" s="116" t="s">
        <v>169</v>
      </c>
      <c r="B27" s="117"/>
      <c r="C27" s="117"/>
      <c r="D27" s="117"/>
      <c r="E27" s="117"/>
      <c r="F27" s="117"/>
      <c r="G27" s="117"/>
    </row>
  </sheetData>
  <sheetProtection/>
  <mergeCells count="13">
    <mergeCell ref="A14:F14"/>
    <mergeCell ref="A15:I15"/>
    <mergeCell ref="A16:I16"/>
    <mergeCell ref="A21:F21"/>
    <mergeCell ref="A3:I3"/>
    <mergeCell ref="A7:F7"/>
    <mergeCell ref="A8:I8"/>
    <mergeCell ref="A9:I9"/>
    <mergeCell ref="A22:I22"/>
    <mergeCell ref="A23:F23"/>
    <mergeCell ref="H23:I23"/>
    <mergeCell ref="A27:G27"/>
    <mergeCell ref="A26:I26"/>
  </mergeCells>
  <printOptions/>
  <pageMargins left="0.5905511811023623" right="0.5905511811023623" top="0.7874015748031497" bottom="0.7874015748031497" header="0.5118110236220472" footer="0.5118110236220472"/>
  <pageSetup fitToHeight="1" fitToWidth="1" horizontalDpi="300" verticalDpi="300" orientation="landscape" paperSize="9" r:id="rId2"/>
  <headerFooter alignWithMargins="0">
    <oddHeader>&amp;R&amp;A</oddHeader>
    <oddFooter>&amp;R【20130911版】</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27"/>
  <sheetViews>
    <sheetView zoomScale="85" zoomScaleNormal="85" zoomScaleSheetLayoutView="100" zoomScalePageLayoutView="0" workbookViewId="0" topLeftCell="A1">
      <selection activeCell="N14" sqref="N14"/>
    </sheetView>
  </sheetViews>
  <sheetFormatPr defaultColWidth="9.00390625" defaultRowHeight="13.5"/>
  <cols>
    <col min="1" max="1" width="6.50390625" style="10" customWidth="1"/>
    <col min="2" max="2" width="26.25390625" style="10" customWidth="1"/>
    <col min="3" max="3" width="25.125" style="10" customWidth="1"/>
    <col min="4" max="4" width="9.00390625" style="10" customWidth="1"/>
    <col min="5" max="5" width="11.75390625" style="10" customWidth="1"/>
    <col min="6" max="6" width="26.875" style="10" customWidth="1"/>
    <col min="7" max="7" width="30.50390625" style="10" customWidth="1"/>
    <col min="8" max="16384" width="9.00390625" style="10" customWidth="1"/>
  </cols>
  <sheetData>
    <row r="1" spans="1:7" s="25" customFormat="1" ht="22.5" customHeight="1">
      <c r="A1" s="38" t="s">
        <v>64</v>
      </c>
      <c r="G1" s="50" t="s">
        <v>0</v>
      </c>
    </row>
    <row r="2" spans="1:7" s="25" customFormat="1" ht="33" customHeight="1" thickBot="1">
      <c r="A2" s="26" t="s">
        <v>13</v>
      </c>
      <c r="B2" s="26" t="s">
        <v>6</v>
      </c>
      <c r="C2" s="26" t="s">
        <v>79</v>
      </c>
      <c r="D2" s="26" t="s">
        <v>34</v>
      </c>
      <c r="E2" s="26" t="s">
        <v>35</v>
      </c>
      <c r="F2" s="26" t="s">
        <v>14</v>
      </c>
      <c r="G2" s="26" t="s">
        <v>15</v>
      </c>
    </row>
    <row r="3" spans="1:7" s="25" customFormat="1" ht="15" thickBot="1" thickTop="1">
      <c r="A3" s="109" t="s">
        <v>117</v>
      </c>
      <c r="B3" s="127"/>
      <c r="C3" s="127"/>
      <c r="D3" s="127"/>
      <c r="E3" s="127"/>
      <c r="F3" s="127"/>
      <c r="G3" s="127"/>
    </row>
    <row r="4" spans="1:7" s="28" customFormat="1" ht="41.25" thickTop="1">
      <c r="A4" s="52" t="s">
        <v>147</v>
      </c>
      <c r="B4" s="56" t="s">
        <v>36</v>
      </c>
      <c r="C4" s="56" t="s">
        <v>143</v>
      </c>
      <c r="D4" s="56" t="s">
        <v>152</v>
      </c>
      <c r="E4" s="59">
        <v>4000000</v>
      </c>
      <c r="F4" s="40" t="s">
        <v>144</v>
      </c>
      <c r="G4" s="60" t="s">
        <v>193</v>
      </c>
    </row>
    <row r="5" spans="1:7" s="28" customFormat="1" ht="19.5" customHeight="1">
      <c r="A5" s="21"/>
      <c r="B5" s="31"/>
      <c r="C5" s="31"/>
      <c r="D5" s="31"/>
      <c r="E5" s="39"/>
      <c r="F5" s="29"/>
      <c r="G5" s="31"/>
    </row>
    <row r="6" spans="1:7" s="28" customFormat="1" ht="19.5" customHeight="1" thickBot="1">
      <c r="A6" s="66"/>
      <c r="B6" s="65"/>
      <c r="C6" s="65"/>
      <c r="D6" s="65"/>
      <c r="E6" s="78"/>
      <c r="F6" s="67"/>
      <c r="G6" s="65"/>
    </row>
    <row r="7" spans="1:7" s="28" customFormat="1" ht="19.5" customHeight="1" thickBot="1" thickTop="1">
      <c r="A7" s="138" t="s">
        <v>142</v>
      </c>
      <c r="B7" s="110"/>
      <c r="C7" s="110"/>
      <c r="D7" s="111"/>
      <c r="E7" s="69">
        <f>SUM(E4:E6)</f>
        <v>4000000</v>
      </c>
      <c r="F7" s="70"/>
      <c r="G7" s="70"/>
    </row>
    <row r="8" spans="1:7" s="28" customFormat="1" ht="19.5" customHeight="1" thickBot="1" thickTop="1">
      <c r="A8" s="140"/>
      <c r="B8" s="141"/>
      <c r="C8" s="141"/>
      <c r="D8" s="141"/>
      <c r="E8" s="141"/>
      <c r="F8" s="141"/>
      <c r="G8" s="142"/>
    </row>
    <row r="9" spans="1:7" s="25" customFormat="1" ht="15" thickBot="1" thickTop="1">
      <c r="A9" s="109" t="s">
        <v>125</v>
      </c>
      <c r="B9" s="127"/>
      <c r="C9" s="127"/>
      <c r="D9" s="127"/>
      <c r="E9" s="127"/>
      <c r="F9" s="127"/>
      <c r="G9" s="127"/>
    </row>
    <row r="10" spans="1:7" s="28" customFormat="1" ht="19.5" customHeight="1" thickTop="1">
      <c r="A10" s="41" t="s">
        <v>148</v>
      </c>
      <c r="B10" s="31" t="s">
        <v>149</v>
      </c>
      <c r="C10" s="31"/>
      <c r="D10" s="31"/>
      <c r="E10" s="32"/>
      <c r="F10" s="29"/>
      <c r="G10" s="31"/>
    </row>
    <row r="11" spans="1:7" s="28" customFormat="1" ht="19.5" customHeight="1">
      <c r="A11" s="41"/>
      <c r="B11" s="31"/>
      <c r="C11" s="31"/>
      <c r="D11" s="31"/>
      <c r="E11" s="32"/>
      <c r="F11" s="29"/>
      <c r="G11" s="31"/>
    </row>
    <row r="12" spans="1:7" s="28" customFormat="1" ht="19.5" customHeight="1" thickBot="1">
      <c r="A12" s="80"/>
      <c r="B12" s="65"/>
      <c r="C12" s="65"/>
      <c r="D12" s="65"/>
      <c r="E12" s="78"/>
      <c r="F12" s="67"/>
      <c r="G12" s="65"/>
    </row>
    <row r="13" spans="1:7" s="28" customFormat="1" ht="19.5" customHeight="1" thickBot="1" thickTop="1">
      <c r="A13" s="138" t="s">
        <v>145</v>
      </c>
      <c r="B13" s="110"/>
      <c r="C13" s="110"/>
      <c r="D13" s="111"/>
      <c r="E13" s="69">
        <f>SUM(E10:E12)</f>
        <v>0</v>
      </c>
      <c r="F13" s="70"/>
      <c r="G13" s="70"/>
    </row>
    <row r="14" spans="1:7" s="28" customFormat="1" ht="19.5" customHeight="1" thickBot="1" thickTop="1">
      <c r="A14" s="143"/>
      <c r="B14" s="130"/>
      <c r="C14" s="130"/>
      <c r="D14" s="130"/>
      <c r="E14" s="130"/>
      <c r="F14" s="130"/>
      <c r="G14" s="131"/>
    </row>
    <row r="15" spans="1:7" s="25" customFormat="1" ht="15" thickBot="1" thickTop="1">
      <c r="A15" s="109" t="s">
        <v>124</v>
      </c>
      <c r="B15" s="127"/>
      <c r="C15" s="127"/>
      <c r="D15" s="127"/>
      <c r="E15" s="127"/>
      <c r="F15" s="127"/>
      <c r="G15" s="127"/>
    </row>
    <row r="16" spans="1:7" s="28" customFormat="1" ht="19.5" customHeight="1" thickTop="1">
      <c r="A16" s="41" t="s">
        <v>148</v>
      </c>
      <c r="B16" s="31" t="s">
        <v>128</v>
      </c>
      <c r="C16" s="31"/>
      <c r="D16" s="31"/>
      <c r="E16" s="32"/>
      <c r="F16" s="31"/>
      <c r="G16" s="31"/>
    </row>
    <row r="17" spans="1:7" s="28" customFormat="1" ht="19.5" customHeight="1">
      <c r="A17" s="41"/>
      <c r="B17" s="31"/>
      <c r="C17" s="31"/>
      <c r="D17" s="31"/>
      <c r="E17" s="32"/>
      <c r="F17" s="31"/>
      <c r="G17" s="31"/>
    </row>
    <row r="18" spans="1:7" s="28" customFormat="1" ht="19.5" customHeight="1" thickBot="1">
      <c r="A18" s="80"/>
      <c r="B18" s="65"/>
      <c r="C18" s="65"/>
      <c r="D18" s="65"/>
      <c r="E18" s="78"/>
      <c r="F18" s="65"/>
      <c r="G18" s="65"/>
    </row>
    <row r="19" spans="1:7" s="28" customFormat="1" ht="19.5" customHeight="1" thickBot="1" thickTop="1">
      <c r="A19" s="138" t="s">
        <v>146</v>
      </c>
      <c r="B19" s="139"/>
      <c r="C19" s="139"/>
      <c r="D19" s="139"/>
      <c r="E19" s="82">
        <f>SUM(E16:E18)</f>
        <v>0</v>
      </c>
      <c r="F19" s="81"/>
      <c r="G19" s="81"/>
    </row>
    <row r="20" spans="1:7" s="28" customFormat="1" ht="19.5" customHeight="1" thickBot="1" thickTop="1">
      <c r="A20" s="144"/>
      <c r="B20" s="133"/>
      <c r="C20" s="133"/>
      <c r="D20" s="133"/>
      <c r="E20" s="133"/>
      <c r="F20" s="133"/>
      <c r="G20" s="134"/>
    </row>
    <row r="21" spans="1:7" s="25" customFormat="1" ht="23.25" customHeight="1" thickBot="1">
      <c r="A21" s="113" t="s">
        <v>151</v>
      </c>
      <c r="B21" s="113"/>
      <c r="C21" s="113"/>
      <c r="D21" s="113"/>
      <c r="E21" s="79">
        <f>SUM(E7,E13,E19)</f>
        <v>4000000</v>
      </c>
      <c r="F21" s="114"/>
      <c r="G21" s="114"/>
    </row>
    <row r="22" ht="13.5">
      <c r="A22" s="9"/>
    </row>
    <row r="24" ht="13.5">
      <c r="A24" s="9" t="s">
        <v>78</v>
      </c>
    </row>
    <row r="25" spans="1:7" ht="175.5" customHeight="1">
      <c r="A25" s="116" t="s">
        <v>180</v>
      </c>
      <c r="B25" s="116"/>
      <c r="C25" s="116"/>
      <c r="D25" s="116"/>
      <c r="E25" s="116"/>
      <c r="F25" s="116"/>
      <c r="G25" s="116"/>
    </row>
    <row r="26" spans="1:7" ht="123" customHeight="1">
      <c r="A26" s="116"/>
      <c r="B26" s="116"/>
      <c r="C26" s="116"/>
      <c r="D26" s="116"/>
      <c r="E26" s="116"/>
      <c r="F26" s="116"/>
      <c r="G26" s="116"/>
    </row>
    <row r="27" spans="1:7" ht="42" customHeight="1">
      <c r="A27" s="116" t="s">
        <v>80</v>
      </c>
      <c r="B27" s="117"/>
      <c r="C27" s="117"/>
      <c r="D27" s="117"/>
      <c r="E27" s="117"/>
      <c r="F27" s="117"/>
      <c r="G27" s="117"/>
    </row>
  </sheetData>
  <sheetProtection/>
  <mergeCells count="13">
    <mergeCell ref="A15:G15"/>
    <mergeCell ref="A14:G14"/>
    <mergeCell ref="A13:D13"/>
    <mergeCell ref="A20:G20"/>
    <mergeCell ref="A3:G3"/>
    <mergeCell ref="A7:D7"/>
    <mergeCell ref="A8:G8"/>
    <mergeCell ref="A9:G9"/>
    <mergeCell ref="A19:D19"/>
    <mergeCell ref="A21:D21"/>
    <mergeCell ref="F21:G21"/>
    <mergeCell ref="A27:G27"/>
    <mergeCell ref="A25:G26"/>
  </mergeCells>
  <printOptions/>
  <pageMargins left="0.5905511811023623" right="0.5905511811023623" top="0.7874015748031497" bottom="0.7874015748031497" header="0.5118110236220472" footer="0.5118110236220472"/>
  <pageSetup fitToHeight="1" fitToWidth="1" horizontalDpi="300" verticalDpi="300" orientation="landscape" paperSize="9" r:id="rId2"/>
  <headerFooter alignWithMargins="0">
    <oddHeader>&amp;R&amp;A</oddHeader>
    <oddFooter>&amp;R【20130911版】</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zoomScale="85" zoomScaleNormal="85" zoomScaleSheetLayoutView="100" zoomScalePageLayoutView="0" workbookViewId="0" topLeftCell="A1">
      <selection activeCell="B20" sqref="B20"/>
    </sheetView>
  </sheetViews>
  <sheetFormatPr defaultColWidth="9.00390625" defaultRowHeight="13.5"/>
  <cols>
    <col min="1" max="1" width="8.75390625" style="10" customWidth="1"/>
    <col min="2" max="2" width="26.25390625" style="10" customWidth="1"/>
    <col min="3" max="5" width="9.00390625" style="10" customWidth="1"/>
    <col min="6" max="6" width="18.25390625" style="10" customWidth="1"/>
    <col min="7" max="7" width="11.75390625" style="10" customWidth="1"/>
    <col min="8" max="8" width="23.375" style="10" customWidth="1"/>
    <col min="9" max="9" width="21.00390625" style="10" customWidth="1"/>
    <col min="10" max="10" width="18.00390625" style="10" customWidth="1"/>
    <col min="11" max="16384" width="9.00390625" style="10" customWidth="1"/>
  </cols>
  <sheetData>
    <row r="1" spans="1:9" s="25" customFormat="1" ht="27" customHeight="1">
      <c r="A1" s="24" t="s">
        <v>73</v>
      </c>
      <c r="I1" s="50" t="s">
        <v>0</v>
      </c>
    </row>
    <row r="2" spans="1:10" s="25" customFormat="1" ht="31.5" customHeight="1" thickBot="1">
      <c r="A2" s="26" t="s">
        <v>13</v>
      </c>
      <c r="B2" s="26" t="s">
        <v>6</v>
      </c>
      <c r="C2" s="26" t="s">
        <v>7</v>
      </c>
      <c r="D2" s="26" t="s">
        <v>8</v>
      </c>
      <c r="E2" s="26" t="s">
        <v>9</v>
      </c>
      <c r="F2" s="26" t="s">
        <v>23</v>
      </c>
      <c r="G2" s="26" t="s">
        <v>18</v>
      </c>
      <c r="H2" s="26" t="s">
        <v>29</v>
      </c>
      <c r="I2" s="26" t="s">
        <v>30</v>
      </c>
      <c r="J2" s="49"/>
    </row>
    <row r="3" spans="1:9" s="25" customFormat="1" ht="15" thickBot="1" thickTop="1">
      <c r="A3" s="109" t="s">
        <v>117</v>
      </c>
      <c r="B3" s="127"/>
      <c r="C3" s="127"/>
      <c r="D3" s="127"/>
      <c r="E3" s="127"/>
      <c r="F3" s="127"/>
      <c r="G3" s="127"/>
      <c r="H3" s="127"/>
      <c r="I3" s="128"/>
    </row>
    <row r="4" spans="1:10" s="28" customFormat="1" ht="76.5" customHeight="1" thickTop="1">
      <c r="A4" s="63" t="s">
        <v>153</v>
      </c>
      <c r="B4" s="37" t="s">
        <v>39</v>
      </c>
      <c r="C4" s="54" t="s">
        <v>111</v>
      </c>
      <c r="D4" s="54" t="s">
        <v>112</v>
      </c>
      <c r="E4" s="54" t="s">
        <v>113</v>
      </c>
      <c r="F4" s="37" t="s">
        <v>47</v>
      </c>
      <c r="G4" s="59">
        <v>100000</v>
      </c>
      <c r="H4" s="56" t="s">
        <v>192</v>
      </c>
      <c r="I4" s="37" t="s">
        <v>191</v>
      </c>
      <c r="J4" s="44"/>
    </row>
    <row r="5" spans="1:10" s="28" customFormat="1" ht="19.5" customHeight="1" thickBot="1">
      <c r="A5" s="42"/>
      <c r="B5" s="36"/>
      <c r="C5" s="34"/>
      <c r="D5" s="34"/>
      <c r="E5" s="34"/>
      <c r="F5" s="36"/>
      <c r="G5" s="45"/>
      <c r="H5" s="31"/>
      <c r="I5" s="43"/>
      <c r="J5" s="44"/>
    </row>
    <row r="6" spans="1:9" s="28" customFormat="1" ht="19.5" customHeight="1" thickBot="1" thickTop="1">
      <c r="A6" s="109" t="s">
        <v>118</v>
      </c>
      <c r="B6" s="110"/>
      <c r="C6" s="110"/>
      <c r="D6" s="110"/>
      <c r="E6" s="110"/>
      <c r="F6" s="111"/>
      <c r="G6" s="69">
        <f>SUM(G4:G5)</f>
        <v>100000</v>
      </c>
      <c r="H6" s="70"/>
      <c r="I6" s="70"/>
    </row>
    <row r="7" spans="1:9" s="28" customFormat="1" ht="19.5" customHeight="1" thickBot="1" thickTop="1">
      <c r="A7" s="129"/>
      <c r="B7" s="130"/>
      <c r="C7" s="130"/>
      <c r="D7" s="130"/>
      <c r="E7" s="130"/>
      <c r="F7" s="130"/>
      <c r="G7" s="130"/>
      <c r="H7" s="130"/>
      <c r="I7" s="131"/>
    </row>
    <row r="8" spans="1:9" s="25" customFormat="1" ht="15" thickBot="1" thickTop="1">
      <c r="A8" s="109" t="s">
        <v>125</v>
      </c>
      <c r="B8" s="127"/>
      <c r="C8" s="127"/>
      <c r="D8" s="127"/>
      <c r="E8" s="127"/>
      <c r="F8" s="127"/>
      <c r="G8" s="127"/>
      <c r="H8" s="127"/>
      <c r="I8" s="128"/>
    </row>
    <row r="9" spans="1:9" s="28" customFormat="1" ht="19.5" customHeight="1" thickTop="1">
      <c r="A9" s="21" t="s">
        <v>154</v>
      </c>
      <c r="B9" s="29" t="s">
        <v>135</v>
      </c>
      <c r="C9" s="29"/>
      <c r="D9" s="29"/>
      <c r="E9" s="29"/>
      <c r="F9" s="29"/>
      <c r="G9" s="32">
        <v>100000</v>
      </c>
      <c r="H9" s="29"/>
      <c r="I9" s="29"/>
    </row>
    <row r="10" spans="1:9" s="28" customFormat="1" ht="19.5" customHeight="1" thickBot="1">
      <c r="A10" s="21"/>
      <c r="B10" s="29"/>
      <c r="C10" s="29"/>
      <c r="D10" s="29"/>
      <c r="E10" s="29"/>
      <c r="F10" s="29"/>
      <c r="G10" s="32"/>
      <c r="H10" s="29"/>
      <c r="I10" s="29"/>
    </row>
    <row r="11" spans="1:9" s="28" customFormat="1" ht="19.5" customHeight="1" thickBot="1" thickTop="1">
      <c r="A11" s="109" t="s">
        <v>122</v>
      </c>
      <c r="B11" s="110"/>
      <c r="C11" s="110"/>
      <c r="D11" s="110"/>
      <c r="E11" s="110"/>
      <c r="F11" s="111"/>
      <c r="G11" s="69">
        <f>SUM(G9:G10)</f>
        <v>100000</v>
      </c>
      <c r="H11" s="70"/>
      <c r="I11" s="70"/>
    </row>
    <row r="12" spans="1:9" s="28" customFormat="1" ht="19.5" customHeight="1" thickBot="1" thickTop="1">
      <c r="A12" s="129"/>
      <c r="B12" s="130"/>
      <c r="C12" s="130"/>
      <c r="D12" s="130"/>
      <c r="E12" s="130"/>
      <c r="F12" s="130"/>
      <c r="G12" s="130"/>
      <c r="H12" s="130"/>
      <c r="I12" s="131"/>
    </row>
    <row r="13" spans="1:9" s="25" customFormat="1" ht="15" thickBot="1" thickTop="1">
      <c r="A13" s="109" t="s">
        <v>124</v>
      </c>
      <c r="B13" s="127"/>
      <c r="C13" s="127"/>
      <c r="D13" s="127"/>
      <c r="E13" s="127"/>
      <c r="F13" s="127"/>
      <c r="G13" s="127"/>
      <c r="H13" s="127"/>
      <c r="I13" s="128"/>
    </row>
    <row r="14" spans="1:9" s="28" customFormat="1" ht="19.5" customHeight="1" thickTop="1">
      <c r="A14" s="21" t="s">
        <v>154</v>
      </c>
      <c r="B14" s="29" t="s">
        <v>136</v>
      </c>
      <c r="C14" s="29"/>
      <c r="D14" s="29"/>
      <c r="E14" s="29"/>
      <c r="F14" s="29"/>
      <c r="G14" s="32">
        <v>100000</v>
      </c>
      <c r="H14" s="29"/>
      <c r="I14" s="29"/>
    </row>
    <row r="15" spans="1:9" s="28" customFormat="1" ht="19.5" customHeight="1" thickBot="1">
      <c r="A15" s="21"/>
      <c r="B15" s="29"/>
      <c r="C15" s="29"/>
      <c r="D15" s="29"/>
      <c r="E15" s="29"/>
      <c r="F15" s="29"/>
      <c r="G15" s="32"/>
      <c r="H15" s="29"/>
      <c r="I15" s="29"/>
    </row>
    <row r="16" spans="1:9" s="28" customFormat="1" ht="19.5" customHeight="1" thickBot="1" thickTop="1">
      <c r="A16" s="109" t="s">
        <v>123</v>
      </c>
      <c r="B16" s="110"/>
      <c r="C16" s="110"/>
      <c r="D16" s="110"/>
      <c r="E16" s="110"/>
      <c r="F16" s="111"/>
      <c r="G16" s="69">
        <f>SUM(G14:G15)</f>
        <v>100000</v>
      </c>
      <c r="H16" s="70"/>
      <c r="I16" s="70"/>
    </row>
    <row r="17" ht="15" thickBot="1" thickTop="1"/>
    <row r="18" spans="1:9" s="25" customFormat="1" ht="23.25" customHeight="1" thickBot="1">
      <c r="A18" s="135" t="s">
        <v>150</v>
      </c>
      <c r="B18" s="136"/>
      <c r="C18" s="136"/>
      <c r="D18" s="136"/>
      <c r="E18" s="136"/>
      <c r="F18" s="136"/>
      <c r="G18" s="79">
        <f>SUM(G6,G11,G16)</f>
        <v>300000</v>
      </c>
      <c r="H18" s="114"/>
      <c r="I18" s="115"/>
    </row>
    <row r="19" spans="1:7" s="25" customFormat="1" ht="23.25" customHeight="1">
      <c r="A19" s="83"/>
      <c r="B19" s="83"/>
      <c r="C19" s="83"/>
      <c r="D19" s="83"/>
      <c r="E19" s="84"/>
      <c r="F19" s="85"/>
      <c r="G19" s="85"/>
    </row>
    <row r="20" ht="13.5">
      <c r="A20" s="9" t="s">
        <v>78</v>
      </c>
    </row>
    <row r="21" spans="1:10" ht="108" customHeight="1">
      <c r="A21" s="116" t="s">
        <v>99</v>
      </c>
      <c r="B21" s="117"/>
      <c r="C21" s="117"/>
      <c r="D21" s="117"/>
      <c r="E21" s="117"/>
      <c r="F21" s="117"/>
      <c r="G21" s="117"/>
      <c r="H21" s="117"/>
      <c r="I21" s="117"/>
      <c r="J21" s="117"/>
    </row>
  </sheetData>
  <sheetProtection/>
  <mergeCells count="11">
    <mergeCell ref="A21:J21"/>
    <mergeCell ref="A11:F11"/>
    <mergeCell ref="A12:I12"/>
    <mergeCell ref="A13:I13"/>
    <mergeCell ref="A18:F18"/>
    <mergeCell ref="H18:I18"/>
    <mergeCell ref="A16:F16"/>
    <mergeCell ref="A3:I3"/>
    <mergeCell ref="A6:F6"/>
    <mergeCell ref="A7:I7"/>
    <mergeCell ref="A8:I8"/>
  </mergeCells>
  <printOptions/>
  <pageMargins left="0.5905511811023623" right="0.5905511811023623" top="0.7874015748031497" bottom="0.7874015748031497" header="0.5118110236220472" footer="0.5118110236220472"/>
  <pageSetup fitToHeight="1" fitToWidth="1" horizontalDpi="300" verticalDpi="300" orientation="landscape" paperSize="9" r:id="rId2"/>
  <headerFooter alignWithMargins="0">
    <oddHeader>&amp;R&amp;A</oddHeader>
    <oddFooter>&amp;R【20130911版】</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zoomScale="85" zoomScaleNormal="85" zoomScaleSheetLayoutView="100" zoomScalePageLayoutView="0" workbookViewId="0" topLeftCell="A1">
      <selection activeCell="B20" sqref="B20"/>
    </sheetView>
  </sheetViews>
  <sheetFormatPr defaultColWidth="9.00390625" defaultRowHeight="13.5"/>
  <cols>
    <col min="1" max="1" width="9.125" style="10" customWidth="1"/>
    <col min="2" max="2" width="24.375" style="10" customWidth="1"/>
    <col min="3" max="5" width="10.00390625" style="10" customWidth="1"/>
    <col min="6" max="6" width="16.75390625" style="10" customWidth="1"/>
    <col min="7" max="7" width="12.125" style="10" customWidth="1"/>
    <col min="8" max="8" width="22.00390625" style="10" customWidth="1"/>
    <col min="9" max="9" width="22.25390625" style="10" customWidth="1"/>
    <col min="10" max="16384" width="9.00390625" style="10" customWidth="1"/>
  </cols>
  <sheetData>
    <row r="1" spans="1:9" s="25" customFormat="1" ht="23.25" customHeight="1">
      <c r="A1" s="61" t="s">
        <v>71</v>
      </c>
      <c r="B1" s="62"/>
      <c r="C1" s="62"/>
      <c r="D1" s="62"/>
      <c r="E1" s="62"/>
      <c r="F1" s="62"/>
      <c r="G1" s="62"/>
      <c r="H1" s="62"/>
      <c r="I1" s="50" t="s">
        <v>0</v>
      </c>
    </row>
    <row r="2" spans="1:9" s="25" customFormat="1" ht="30.75" customHeight="1" thickBot="1">
      <c r="A2" s="26" t="s">
        <v>13</v>
      </c>
      <c r="B2" s="26" t="s">
        <v>6</v>
      </c>
      <c r="C2" s="26" t="s">
        <v>91</v>
      </c>
      <c r="D2" s="26" t="s">
        <v>92</v>
      </c>
      <c r="E2" s="26" t="s">
        <v>93</v>
      </c>
      <c r="F2" s="26" t="s">
        <v>23</v>
      </c>
      <c r="G2" s="26" t="s">
        <v>18</v>
      </c>
      <c r="H2" s="26" t="s">
        <v>29</v>
      </c>
      <c r="I2" s="26" t="s">
        <v>30</v>
      </c>
    </row>
    <row r="3" spans="1:9" s="25" customFormat="1" ht="15" thickBot="1" thickTop="1">
      <c r="A3" s="109" t="s">
        <v>117</v>
      </c>
      <c r="B3" s="127"/>
      <c r="C3" s="127"/>
      <c r="D3" s="127"/>
      <c r="E3" s="127"/>
      <c r="F3" s="127"/>
      <c r="G3" s="127"/>
      <c r="H3" s="127"/>
      <c r="I3" s="128"/>
    </row>
    <row r="4" spans="1:9" s="28" customFormat="1" ht="42" customHeight="1" thickTop="1">
      <c r="A4" s="52" t="s">
        <v>155</v>
      </c>
      <c r="B4" s="37" t="s">
        <v>16</v>
      </c>
      <c r="C4" s="54" t="s">
        <v>114</v>
      </c>
      <c r="D4" s="54" t="s">
        <v>114</v>
      </c>
      <c r="E4" s="54" t="s">
        <v>114</v>
      </c>
      <c r="F4" s="37" t="s">
        <v>37</v>
      </c>
      <c r="G4" s="59">
        <v>8000</v>
      </c>
      <c r="H4" s="58" t="s">
        <v>38</v>
      </c>
      <c r="I4" s="47" t="s">
        <v>190</v>
      </c>
    </row>
    <row r="5" spans="1:9" s="28" customFormat="1" ht="32.25" customHeight="1" thickBot="1">
      <c r="A5" s="21" t="s">
        <v>72</v>
      </c>
      <c r="B5" s="31" t="s">
        <v>40</v>
      </c>
      <c r="C5" s="31"/>
      <c r="D5" s="31"/>
      <c r="E5" s="31"/>
      <c r="F5" s="31"/>
      <c r="G5" s="46">
        <v>200000</v>
      </c>
      <c r="H5" s="31" t="s">
        <v>157</v>
      </c>
      <c r="I5" s="31"/>
    </row>
    <row r="6" spans="1:9" s="28" customFormat="1" ht="19.5" customHeight="1" thickBot="1" thickTop="1">
      <c r="A6" s="109" t="s">
        <v>118</v>
      </c>
      <c r="B6" s="110"/>
      <c r="C6" s="110"/>
      <c r="D6" s="110"/>
      <c r="E6" s="110"/>
      <c r="F6" s="111"/>
      <c r="G6" s="69">
        <f>SUM(G4:G5)</f>
        <v>208000</v>
      </c>
      <c r="H6" s="70"/>
      <c r="I6" s="70"/>
    </row>
    <row r="7" spans="1:9" s="28" customFormat="1" ht="19.5" customHeight="1" thickBot="1" thickTop="1">
      <c r="A7" s="129"/>
      <c r="B7" s="130"/>
      <c r="C7" s="130"/>
      <c r="D7" s="130"/>
      <c r="E7" s="130"/>
      <c r="F7" s="130"/>
      <c r="G7" s="130"/>
      <c r="H7" s="130"/>
      <c r="I7" s="131"/>
    </row>
    <row r="8" spans="1:9" s="25" customFormat="1" ht="15" thickBot="1" thickTop="1">
      <c r="A8" s="109" t="s">
        <v>125</v>
      </c>
      <c r="B8" s="127"/>
      <c r="C8" s="127"/>
      <c r="D8" s="127"/>
      <c r="E8" s="127"/>
      <c r="F8" s="127"/>
      <c r="G8" s="127"/>
      <c r="H8" s="127"/>
      <c r="I8" s="128"/>
    </row>
    <row r="9" spans="1:9" s="28" customFormat="1" ht="26.25" customHeight="1" thickTop="1">
      <c r="A9" s="21" t="s">
        <v>156</v>
      </c>
      <c r="B9" s="29" t="s">
        <v>135</v>
      </c>
      <c r="C9" s="29"/>
      <c r="D9" s="29"/>
      <c r="E9" s="29"/>
      <c r="F9" s="29"/>
      <c r="G9" s="32">
        <v>100000</v>
      </c>
      <c r="H9" s="29"/>
      <c r="I9" s="29"/>
    </row>
    <row r="10" spans="1:9" s="28" customFormat="1" ht="26.25" customHeight="1" thickBot="1">
      <c r="A10" s="21"/>
      <c r="B10" s="29"/>
      <c r="C10" s="29"/>
      <c r="D10" s="29"/>
      <c r="E10" s="29"/>
      <c r="F10" s="29"/>
      <c r="G10" s="32"/>
      <c r="H10" s="29"/>
      <c r="I10" s="29"/>
    </row>
    <row r="11" spans="1:9" s="28" customFormat="1" ht="19.5" customHeight="1" thickBot="1" thickTop="1">
      <c r="A11" s="109" t="s">
        <v>122</v>
      </c>
      <c r="B11" s="110"/>
      <c r="C11" s="110"/>
      <c r="D11" s="110"/>
      <c r="E11" s="110"/>
      <c r="F11" s="111"/>
      <c r="G11" s="69">
        <f>SUM(G9:G10)</f>
        <v>100000</v>
      </c>
      <c r="H11" s="70"/>
      <c r="I11" s="70"/>
    </row>
    <row r="12" spans="1:9" s="28" customFormat="1" ht="19.5" customHeight="1" thickBot="1" thickTop="1">
      <c r="A12" s="129"/>
      <c r="B12" s="130"/>
      <c r="C12" s="130"/>
      <c r="D12" s="130"/>
      <c r="E12" s="130"/>
      <c r="F12" s="130"/>
      <c r="G12" s="130"/>
      <c r="H12" s="130"/>
      <c r="I12" s="131"/>
    </row>
    <row r="13" spans="1:9" s="25" customFormat="1" ht="15" thickBot="1" thickTop="1">
      <c r="A13" s="109" t="s">
        <v>124</v>
      </c>
      <c r="B13" s="127"/>
      <c r="C13" s="127"/>
      <c r="D13" s="127"/>
      <c r="E13" s="127"/>
      <c r="F13" s="127"/>
      <c r="G13" s="127"/>
      <c r="H13" s="127"/>
      <c r="I13" s="128"/>
    </row>
    <row r="14" spans="1:9" s="28" customFormat="1" ht="26.25" customHeight="1" thickTop="1">
      <c r="A14" s="21" t="s">
        <v>156</v>
      </c>
      <c r="B14" s="29" t="s">
        <v>136</v>
      </c>
      <c r="C14" s="29"/>
      <c r="D14" s="29"/>
      <c r="E14" s="29"/>
      <c r="F14" s="29"/>
      <c r="G14" s="32">
        <v>100000</v>
      </c>
      <c r="H14" s="29"/>
      <c r="I14" s="29"/>
    </row>
    <row r="15" spans="1:9" s="28" customFormat="1" ht="26.25" customHeight="1" thickBot="1">
      <c r="A15" s="21"/>
      <c r="B15" s="29"/>
      <c r="C15" s="29"/>
      <c r="D15" s="29"/>
      <c r="E15" s="29"/>
      <c r="F15" s="29"/>
      <c r="G15" s="32"/>
      <c r="H15" s="29"/>
      <c r="I15" s="29"/>
    </row>
    <row r="16" spans="1:9" s="28" customFormat="1" ht="19.5" customHeight="1" thickBot="1" thickTop="1">
      <c r="A16" s="109" t="s">
        <v>123</v>
      </c>
      <c r="B16" s="110"/>
      <c r="C16" s="110"/>
      <c r="D16" s="110"/>
      <c r="E16" s="110"/>
      <c r="F16" s="111"/>
      <c r="G16" s="69">
        <f>SUM(G14:G15)</f>
        <v>100000</v>
      </c>
      <c r="H16" s="70"/>
      <c r="I16" s="70"/>
    </row>
    <row r="17" ht="15" thickBot="1" thickTop="1"/>
    <row r="18" spans="1:9" ht="18.75" customHeight="1" thickBot="1">
      <c r="A18" s="135" t="s">
        <v>150</v>
      </c>
      <c r="B18" s="136"/>
      <c r="C18" s="136"/>
      <c r="D18" s="136"/>
      <c r="E18" s="136"/>
      <c r="F18" s="136"/>
      <c r="G18" s="79">
        <f>SUM(G16,G11,G6)</f>
        <v>408000</v>
      </c>
      <c r="H18" s="114"/>
      <c r="I18" s="115"/>
    </row>
    <row r="19" ht="27.75" customHeight="1"/>
    <row r="20" ht="13.5">
      <c r="A20" s="9" t="s">
        <v>78</v>
      </c>
    </row>
    <row r="21" spans="1:9" ht="63.75" customHeight="1">
      <c r="A21" s="116" t="s">
        <v>183</v>
      </c>
      <c r="B21" s="117"/>
      <c r="C21" s="117"/>
      <c r="D21" s="117"/>
      <c r="E21" s="117"/>
      <c r="F21" s="117"/>
      <c r="G21" s="117"/>
      <c r="H21" s="117"/>
      <c r="I21" s="117"/>
    </row>
    <row r="23" spans="1:9" ht="13.5" customHeight="1">
      <c r="A23" s="11"/>
      <c r="B23" s="12"/>
      <c r="C23" s="12"/>
      <c r="D23" s="12"/>
      <c r="E23" s="12"/>
      <c r="F23" s="12"/>
      <c r="G23" s="12"/>
      <c r="H23" s="12"/>
      <c r="I23" s="12"/>
    </row>
  </sheetData>
  <sheetProtection insertRows="0" deleteRows="0"/>
  <mergeCells count="11">
    <mergeCell ref="A3:I3"/>
    <mergeCell ref="A6:F6"/>
    <mergeCell ref="A7:I7"/>
    <mergeCell ref="A8:I8"/>
    <mergeCell ref="A21:I21"/>
    <mergeCell ref="A11:F11"/>
    <mergeCell ref="A12:I12"/>
    <mergeCell ref="A13:I13"/>
    <mergeCell ref="A16:F16"/>
    <mergeCell ref="A18:F18"/>
    <mergeCell ref="H18:I18"/>
  </mergeCells>
  <printOptions/>
  <pageMargins left="0.5905511811023623" right="0.5905511811023623" top="0.7874015748031497" bottom="0.7874015748031497" header="0.5118110236220472" footer="0.5118110236220472"/>
  <pageSetup fitToHeight="1" fitToWidth="1" horizontalDpi="300" verticalDpi="300" orientation="landscape" paperSize="9" r:id="rId2"/>
  <headerFooter alignWithMargins="0">
    <oddHeader>&amp;R&amp;A</oddHeader>
    <oddFooter>&amp;R【20130911版】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koike</cp:lastModifiedBy>
  <cp:lastPrinted>2013-09-05T04:40:17Z</cp:lastPrinted>
  <dcterms:created xsi:type="dcterms:W3CDTF">2009-11-26T04:53:02Z</dcterms:created>
  <dcterms:modified xsi:type="dcterms:W3CDTF">2013-11-28T02:55:36Z</dcterms:modified>
  <cp:category/>
  <cp:version/>
  <cp:contentType/>
  <cp:contentStatus/>
</cp:coreProperties>
</file>