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01_{CFC54638-1EBB-45F3-AA02-134AFCA56509}" xr6:coauthVersionLast="47" xr6:coauthVersionMax="47" xr10:uidLastSave="{00000000-0000-0000-0000-000000000000}"/>
  <bookViews>
    <workbookView xWindow="-108" yWindow="-108" windowWidth="23256" windowHeight="13896" tabRatio="800" xr2:uid="{00000000-000D-0000-FFFF-FFFF00000000}"/>
  </bookViews>
  <sheets>
    <sheet name="6.1" sheetId="12" r:id="rId1"/>
    <sheet name="6.2～6.3" sheetId="13" r:id="rId2"/>
    <sheet name="6.4" sheetId="11" r:id="rId3"/>
    <sheet name="人件費　従事計画" sheetId="15" r:id="rId4"/>
  </sheets>
  <definedNames>
    <definedName name="_xlnm._FilterDatabase" localSheetId="2" hidden="1">'6.4'!$C$7:$C$9</definedName>
    <definedName name="_xlnm.Print_Area" localSheetId="0">'6.1'!$A$1:$G$19</definedName>
    <definedName name="_xlnm.Print_Area" localSheetId="1">'6.2～6.3'!$A$1:$I$60</definedName>
    <definedName name="_xlnm.Print_Area" localSheetId="2">'6.4'!$A$1:$M$114</definedName>
    <definedName name="_xlnm.Print_Area" localSheetId="3">'人件費　従事計画'!$A$1:$I$10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13" l="1"/>
  <c r="F56" i="13"/>
  <c r="F55" i="13"/>
  <c r="F54" i="13"/>
  <c r="F53" i="13"/>
  <c r="F52" i="13"/>
  <c r="F45" i="13"/>
  <c r="F44" i="13"/>
  <c r="F43" i="13"/>
  <c r="F42" i="13"/>
  <c r="F41" i="13"/>
  <c r="F40" i="13"/>
  <c r="F39" i="13"/>
  <c r="F38" i="13"/>
  <c r="F37" i="13"/>
  <c r="E10" i="12"/>
  <c r="E9" i="12"/>
  <c r="E8" i="12"/>
  <c r="E7" i="12"/>
  <c r="E11" i="12"/>
  <c r="D14" i="12"/>
  <c r="D11" i="12"/>
  <c r="D10" i="12"/>
  <c r="D9" i="12"/>
  <c r="D8" i="12"/>
  <c r="D7" i="12"/>
  <c r="F51" i="13"/>
  <c r="H92" i="11"/>
  <c r="I92" i="11"/>
  <c r="H88" i="11"/>
  <c r="I88" i="11"/>
  <c r="H84" i="11"/>
  <c r="I84" i="11"/>
  <c r="H80" i="11"/>
  <c r="I80" i="11"/>
  <c r="I50" i="11"/>
  <c r="H50" i="11"/>
  <c r="H33" i="11"/>
  <c r="I33" i="11"/>
  <c r="H20" i="11"/>
  <c r="I20" i="11"/>
  <c r="H16" i="11"/>
  <c r="I16" i="11"/>
  <c r="H8" i="11"/>
  <c r="I8" i="11"/>
  <c r="C13" i="12"/>
  <c r="H46" i="11" l="1"/>
  <c r="I46" i="11"/>
  <c r="H9" i="11" l="1"/>
  <c r="I9" i="11"/>
  <c r="H10" i="13" l="1"/>
  <c r="C43" i="13"/>
  <c r="D50" i="13"/>
  <c r="I57" i="11"/>
  <c r="H57" i="11"/>
  <c r="H99" i="11"/>
  <c r="G4" i="15"/>
  <c r="F4" i="15"/>
  <c r="E4" i="15"/>
  <c r="D4" i="15"/>
  <c r="G21" i="13"/>
  <c r="F21" i="13"/>
  <c r="E21" i="13"/>
  <c r="D21" i="13"/>
  <c r="G20" i="13"/>
  <c r="F20" i="13"/>
  <c r="E20" i="13"/>
  <c r="D20" i="13"/>
  <c r="G19" i="13"/>
  <c r="F19" i="13"/>
  <c r="E19" i="13"/>
  <c r="D19" i="13"/>
  <c r="H26" i="13" l="1"/>
  <c r="H25" i="13"/>
  <c r="H24" i="13"/>
  <c r="H23" i="13"/>
  <c r="H22" i="13"/>
  <c r="G12" i="13"/>
  <c r="G27" i="13"/>
  <c r="G30" i="13" s="1"/>
  <c r="I21" i="11"/>
  <c r="I19" i="11"/>
  <c r="E42" i="13"/>
  <c r="E43" i="13" s="1"/>
  <c r="D42" i="13"/>
  <c r="D43" i="13" s="1"/>
  <c r="F27" i="13"/>
  <c r="F30" i="13" s="1"/>
  <c r="E27" i="13"/>
  <c r="E30" i="13" s="1"/>
  <c r="D27" i="13"/>
  <c r="D30" i="13" s="1"/>
  <c r="F12" i="13"/>
  <c r="H106" i="11"/>
  <c r="H113" i="11" s="1"/>
  <c r="I69" i="11"/>
  <c r="H69" i="11"/>
  <c r="I65" i="11"/>
  <c r="H65" i="11"/>
  <c r="I61" i="11"/>
  <c r="I73" i="11" s="1"/>
  <c r="H61" i="11"/>
  <c r="H73" i="11" s="1"/>
  <c r="I91" i="11"/>
  <c r="H93" i="11"/>
  <c r="H91" i="11"/>
  <c r="H87" i="11"/>
  <c r="I81" i="11"/>
  <c r="I79" i="11"/>
  <c r="H81" i="11"/>
  <c r="H79" i="11"/>
  <c r="I49" i="11"/>
  <c r="H49" i="11"/>
  <c r="I47" i="11"/>
  <c r="I45" i="11"/>
  <c r="H47" i="11"/>
  <c r="H45" i="11"/>
  <c r="I43" i="11"/>
  <c r="I42" i="11"/>
  <c r="H42" i="11"/>
  <c r="H41" i="11"/>
  <c r="I28" i="11"/>
  <c r="H28" i="11"/>
  <c r="H17" i="11"/>
  <c r="H15" i="11"/>
  <c r="H7" i="11"/>
  <c r="I7" i="11"/>
  <c r="E12" i="13"/>
  <c r="E13" i="13" s="1"/>
  <c r="D12" i="13"/>
  <c r="D13" i="13" s="1"/>
  <c r="E56" i="13"/>
  <c r="E59" i="13" s="1"/>
  <c r="D56" i="13"/>
  <c r="D59" i="13" s="1"/>
  <c r="H14" i="13"/>
  <c r="D8" i="15"/>
  <c r="G8" i="15"/>
  <c r="F8" i="15"/>
  <c r="E8" i="15"/>
  <c r="H7" i="15"/>
  <c r="H6" i="15"/>
  <c r="H5" i="15"/>
  <c r="H8" i="13"/>
  <c r="I51" i="11"/>
  <c r="H51" i="11"/>
  <c r="I41" i="11"/>
  <c r="H43" i="11"/>
  <c r="I32" i="11"/>
  <c r="I34" i="11"/>
  <c r="I93" i="11"/>
  <c r="I89" i="11"/>
  <c r="H89" i="11"/>
  <c r="I87" i="11"/>
  <c r="I85" i="11"/>
  <c r="H85" i="11"/>
  <c r="I83" i="11"/>
  <c r="H83" i="11"/>
  <c r="H34" i="11"/>
  <c r="H32" i="11"/>
  <c r="I30" i="11"/>
  <c r="H30" i="11"/>
  <c r="I29" i="11"/>
  <c r="H29" i="11"/>
  <c r="H21" i="11"/>
  <c r="H19" i="11"/>
  <c r="I17" i="11"/>
  <c r="I15" i="11"/>
  <c r="I13" i="11"/>
  <c r="H13" i="11"/>
  <c r="I12" i="11"/>
  <c r="H12" i="11"/>
  <c r="I11" i="11"/>
  <c r="H11" i="11"/>
  <c r="H9" i="13"/>
  <c r="H7" i="13"/>
  <c r="H11" i="13"/>
  <c r="H10" i="11" l="1"/>
  <c r="G13" i="13"/>
  <c r="G15" i="13" s="1"/>
  <c r="F13" i="13"/>
  <c r="F15" i="13" s="1"/>
  <c r="H14" i="11"/>
  <c r="I18" i="11"/>
  <c r="H78" i="11"/>
  <c r="H44" i="11"/>
  <c r="I48" i="11"/>
  <c r="H90" i="11"/>
  <c r="I44" i="11"/>
  <c r="I27" i="11"/>
  <c r="I90" i="11"/>
  <c r="I40" i="11"/>
  <c r="I31" i="11"/>
  <c r="H31" i="11"/>
  <c r="H40" i="11"/>
  <c r="H27" i="11"/>
  <c r="I6" i="11"/>
  <c r="H27" i="13"/>
  <c r="H12" i="13"/>
  <c r="F14" i="12"/>
  <c r="I14" i="11"/>
  <c r="H82" i="11"/>
  <c r="I82" i="11"/>
  <c r="D15" i="13"/>
  <c r="I78" i="11"/>
  <c r="H18" i="11"/>
  <c r="H30" i="13"/>
  <c r="I86" i="11"/>
  <c r="H86" i="11"/>
  <c r="H6" i="11"/>
  <c r="I10" i="11"/>
  <c r="H48" i="11"/>
  <c r="H8" i="15"/>
  <c r="E15" i="13"/>
  <c r="E45" i="13"/>
  <c r="H35" i="11" l="1"/>
  <c r="H52" i="11"/>
  <c r="I35" i="11"/>
  <c r="I94" i="11"/>
  <c r="I52" i="11"/>
  <c r="I22" i="11"/>
  <c r="F10" i="12"/>
  <c r="E12" i="12"/>
  <c r="H13" i="13"/>
  <c r="D12" i="12"/>
  <c r="H22" i="11"/>
  <c r="E15" i="12"/>
  <c r="H15" i="13"/>
  <c r="H94" i="11"/>
  <c r="D45" i="13"/>
  <c r="F9" i="12" l="1"/>
  <c r="F8" i="12"/>
  <c r="F11" i="12"/>
  <c r="F7" i="12"/>
  <c r="F12" i="12"/>
  <c r="D13" i="12"/>
  <c r="F13" i="12" s="1"/>
  <c r="D15" i="12"/>
  <c r="F15" i="12" s="1"/>
</calcChain>
</file>

<file path=xl/sharedStrings.xml><?xml version="1.0" encoding="utf-8"?>
<sst xmlns="http://schemas.openxmlformats.org/spreadsheetml/2006/main" count="632" uniqueCount="243">
  <si>
    <t>自己資金</t>
  </si>
  <si>
    <t>（企業支出分）</t>
  </si>
  <si>
    <t>Ⅱ 旅費</t>
  </si>
  <si>
    <t>Ⅲ 人件費・謝金</t>
  </si>
  <si>
    <t>Ⅳ-１　その他（外注費）</t>
  </si>
  <si>
    <t>Ⅳ-２　その他（その他経費）</t>
  </si>
  <si>
    <t>直接経費(Ⅰ～Ⅳ)小計</t>
  </si>
  <si>
    <t>Ⅴ　再委託費</t>
  </si>
  <si>
    <t>～終了</t>
  </si>
  <si>
    <t>合計</t>
    <rPh sb="0" eb="2">
      <t>ゴウケイ</t>
    </rPh>
    <phoneticPr fontId="4"/>
  </si>
  <si>
    <t>旅費</t>
    <rPh sb="0" eb="2">
      <t>リョヒ</t>
    </rPh>
    <phoneticPr fontId="4"/>
  </si>
  <si>
    <t>間接経費</t>
    <rPh sb="0" eb="2">
      <t>カンセツ</t>
    </rPh>
    <rPh sb="2" eb="4">
      <t>ケイヒ</t>
    </rPh>
    <phoneticPr fontId="4"/>
  </si>
  <si>
    <t>（単位：千円）</t>
    <rPh sb="1" eb="3">
      <t>タンイ</t>
    </rPh>
    <rPh sb="4" eb="6">
      <t>センエン</t>
    </rPh>
    <phoneticPr fontId="4"/>
  </si>
  <si>
    <t>番号</t>
    <rPh sb="0" eb="2">
      <t>バンゴウ</t>
    </rPh>
    <phoneticPr fontId="4"/>
  </si>
  <si>
    <t>項目</t>
    <rPh sb="0" eb="2">
      <t>コウモク</t>
    </rPh>
    <phoneticPr fontId="4"/>
  </si>
  <si>
    <t>数量</t>
    <rPh sb="0" eb="2">
      <t>スウリョウ</t>
    </rPh>
    <phoneticPr fontId="4"/>
  </si>
  <si>
    <t>単価</t>
    <rPh sb="0" eb="2">
      <t>タンカ</t>
    </rPh>
    <phoneticPr fontId="4"/>
  </si>
  <si>
    <t>金額
（JST支出分）</t>
    <rPh sb="0" eb="2">
      <t>キンガク</t>
    </rPh>
    <rPh sb="7" eb="9">
      <t>シシュツ</t>
    </rPh>
    <rPh sb="9" eb="10">
      <t>ブン</t>
    </rPh>
    <phoneticPr fontId="4"/>
  </si>
  <si>
    <t>金額
（企業支出分）</t>
    <rPh sb="0" eb="2">
      <t>キンガク</t>
    </rPh>
    <rPh sb="4" eb="6">
      <t>キギョウ</t>
    </rPh>
    <rPh sb="6" eb="8">
      <t>シシュツ</t>
    </rPh>
    <rPh sb="8" eb="9">
      <t>ブン</t>
    </rPh>
    <phoneticPr fontId="4"/>
  </si>
  <si>
    <t>備考
（用途、目的）</t>
    <rPh sb="0" eb="2">
      <t>ビコウ</t>
    </rPh>
    <rPh sb="4" eb="6">
      <t>ヨウト</t>
    </rPh>
    <rPh sb="7" eb="9">
      <t>モクテキ</t>
    </rPh>
    <phoneticPr fontId="4"/>
  </si>
  <si>
    <t>－</t>
    <phoneticPr fontId="4"/>
  </si>
  <si>
    <t>①</t>
    <phoneticPr fontId="4"/>
  </si>
  <si>
    <t>台</t>
  </si>
  <si>
    <t>②</t>
    <phoneticPr fontId="4"/>
  </si>
  <si>
    <t>式</t>
  </si>
  <si>
    <t>③</t>
    <phoneticPr fontId="4"/>
  </si>
  <si>
    <t>合　　       計</t>
    <rPh sb="0" eb="1">
      <t>ゴウ</t>
    </rPh>
    <rPh sb="10" eb="11">
      <t>ケイ</t>
    </rPh>
    <phoneticPr fontId="4"/>
  </si>
  <si>
    <t>Ⅰ－２</t>
    <phoneticPr fontId="4"/>
  </si>
  <si>
    <t>国内旅費</t>
    <rPh sb="0" eb="2">
      <t>コクナイ</t>
    </rPh>
    <rPh sb="2" eb="4">
      <t>リョヒ</t>
    </rPh>
    <phoneticPr fontId="4"/>
  </si>
  <si>
    <t>回</t>
    <rPh sb="0" eb="1">
      <t>カイ</t>
    </rPh>
    <phoneticPr fontId="4"/>
  </si>
  <si>
    <t>外国旅費</t>
    <rPh sb="0" eb="2">
      <t>ガイコク</t>
    </rPh>
    <rPh sb="2" eb="4">
      <t>リョヒ</t>
    </rPh>
    <phoneticPr fontId="4"/>
  </si>
  <si>
    <t>専任技術者給与</t>
    <rPh sb="0" eb="2">
      <t>センニン</t>
    </rPh>
    <rPh sb="2" eb="5">
      <t>ギジュツシャ</t>
    </rPh>
    <rPh sb="5" eb="7">
      <t>キュウヨ</t>
    </rPh>
    <phoneticPr fontId="4"/>
  </si>
  <si>
    <t>専任技術者A</t>
    <rPh sb="0" eb="2">
      <t>センニン</t>
    </rPh>
    <rPh sb="2" eb="5">
      <t>ギジュツシャ</t>
    </rPh>
    <phoneticPr fontId="4"/>
  </si>
  <si>
    <t>人月</t>
    <rPh sb="0" eb="2">
      <t>ニンゲツ</t>
    </rPh>
    <phoneticPr fontId="4"/>
  </si>
  <si>
    <t>専任技術者B（派遣）</t>
    <rPh sb="0" eb="2">
      <t>センニン</t>
    </rPh>
    <rPh sb="2" eb="5">
      <t>ギジュツシャ</t>
    </rPh>
    <rPh sb="7" eb="9">
      <t>ハケン</t>
    </rPh>
    <phoneticPr fontId="4"/>
  </si>
  <si>
    <t>専任技術者C</t>
    <rPh sb="0" eb="2">
      <t>センニン</t>
    </rPh>
    <rPh sb="2" eb="4">
      <t>ギジュツ</t>
    </rPh>
    <rPh sb="4" eb="5">
      <t>シャ</t>
    </rPh>
    <phoneticPr fontId="4"/>
  </si>
  <si>
    <t>謝金</t>
    <rPh sb="0" eb="2">
      <t>シャキン</t>
    </rPh>
    <phoneticPr fontId="4"/>
  </si>
  <si>
    <t>回</t>
  </si>
  <si>
    <t>時間</t>
  </si>
  <si>
    <t>Ⅳ－１－１</t>
    <phoneticPr fontId="4"/>
  </si>
  <si>
    <t>式</t>
    <rPh sb="0" eb="1">
      <t>シキ</t>
    </rPh>
    <phoneticPr fontId="4"/>
  </si>
  <si>
    <t>Ⅳ－１－２</t>
    <phoneticPr fontId="4"/>
  </si>
  <si>
    <t>Ⅳ－１－３</t>
    <phoneticPr fontId="4"/>
  </si>
  <si>
    <t>Ⅳ－１－４</t>
    <phoneticPr fontId="4"/>
  </si>
  <si>
    <t>Ⅳ－２－１</t>
    <phoneticPr fontId="4"/>
  </si>
  <si>
    <t>月</t>
  </si>
  <si>
    <t>Ⅳ－２－２</t>
    <phoneticPr fontId="4"/>
  </si>
  <si>
    <t>Ⅳ－２－３</t>
    <phoneticPr fontId="4"/>
  </si>
  <si>
    <t>年</t>
  </si>
  <si>
    <t>Ⅳ－２－４</t>
    <phoneticPr fontId="4"/>
  </si>
  <si>
    <t>Ⅴ－１</t>
    <phoneticPr fontId="4"/>
  </si>
  <si>
    <t>（内訳）</t>
    <rPh sb="1" eb="3">
      <t>ウチワケ</t>
    </rPh>
    <phoneticPr fontId="4"/>
  </si>
  <si>
    <t>消耗品費</t>
    <rPh sb="0" eb="3">
      <t>ショウモウヒン</t>
    </rPh>
    <rPh sb="3" eb="4">
      <t>ヒ</t>
    </rPh>
    <phoneticPr fontId="4"/>
  </si>
  <si>
    <t>人件費・謝金</t>
    <rPh sb="0" eb="3">
      <t>ジンケンヒ</t>
    </rPh>
    <rPh sb="4" eb="6">
      <t>シャキン</t>
    </rPh>
    <phoneticPr fontId="4"/>
  </si>
  <si>
    <t>その他（外注費）</t>
    <rPh sb="2" eb="3">
      <t>ホカ</t>
    </rPh>
    <rPh sb="4" eb="7">
      <t>ガイチュウヒ</t>
    </rPh>
    <phoneticPr fontId="4"/>
  </si>
  <si>
    <t>その他（その他経費）</t>
    <rPh sb="2" eb="3">
      <t>ホカ</t>
    </rPh>
    <rPh sb="6" eb="7">
      <t>ホカ</t>
    </rPh>
    <rPh sb="7" eb="9">
      <t>ケイヒ</t>
    </rPh>
    <phoneticPr fontId="4"/>
  </si>
  <si>
    <t>Ⅴ－２</t>
    <phoneticPr fontId="4"/>
  </si>
  <si>
    <t>Ⅱ　旅費</t>
    <rPh sb="2" eb="3">
      <t>タビ</t>
    </rPh>
    <rPh sb="3" eb="4">
      <t>ヒ</t>
    </rPh>
    <phoneticPr fontId="4"/>
  </si>
  <si>
    <t>Ⅲ　人件費・謝金</t>
    <rPh sb="2" eb="5">
      <t>ジンケンヒ</t>
    </rPh>
    <rPh sb="6" eb="8">
      <t>シャキン</t>
    </rPh>
    <phoneticPr fontId="4"/>
  </si>
  <si>
    <t>Ⅳ－２　その他（その他経費）</t>
    <rPh sb="6" eb="7">
      <t>タ</t>
    </rPh>
    <rPh sb="10" eb="11">
      <t>タ</t>
    </rPh>
    <rPh sb="11" eb="13">
      <t>ケイヒ</t>
    </rPh>
    <phoneticPr fontId="4"/>
  </si>
  <si>
    <t>Ⅱ－１</t>
    <phoneticPr fontId="4"/>
  </si>
  <si>
    <t>Ⅱ－２</t>
    <phoneticPr fontId="4"/>
  </si>
  <si>
    <t>Ⅲ－１</t>
    <phoneticPr fontId="4"/>
  </si>
  <si>
    <t>Ⅲ－２</t>
    <phoneticPr fontId="4"/>
  </si>
  <si>
    <t>Ⅲ－３</t>
    <phoneticPr fontId="4"/>
  </si>
  <si>
    <t>兼任技術者給与</t>
    <rPh sb="0" eb="2">
      <t>ケンニン</t>
    </rPh>
    <rPh sb="2" eb="5">
      <t>ギジュツシャ</t>
    </rPh>
    <rPh sb="5" eb="7">
      <t>キュウヨ</t>
    </rPh>
    <phoneticPr fontId="4"/>
  </si>
  <si>
    <t>開発費</t>
    <rPh sb="2" eb="3">
      <t>ヒ</t>
    </rPh>
    <phoneticPr fontId="4"/>
  </si>
  <si>
    <t>　　　　　　　資金区分</t>
    <phoneticPr fontId="4"/>
  </si>
  <si>
    <t>●従事計画（対象：JST支出分）</t>
    <rPh sb="1" eb="3">
      <t>ジュウジ</t>
    </rPh>
    <rPh sb="3" eb="5">
      <t>ケイカク</t>
    </rPh>
    <rPh sb="6" eb="8">
      <t>タイショウ</t>
    </rPh>
    <rPh sb="12" eb="14">
      <t>シシュツ</t>
    </rPh>
    <rPh sb="14" eb="15">
      <t>ブン</t>
    </rPh>
    <phoneticPr fontId="4"/>
  </si>
  <si>
    <t>費目</t>
    <rPh sb="0" eb="1">
      <t>ヒ</t>
    </rPh>
    <phoneticPr fontId="4"/>
  </si>
  <si>
    <t>氏名</t>
    <rPh sb="0" eb="2">
      <t>シメイ</t>
    </rPh>
    <phoneticPr fontId="4"/>
  </si>
  <si>
    <t>合計</t>
    <phoneticPr fontId="4"/>
  </si>
  <si>
    <t>費目</t>
    <rPh sb="0" eb="1">
      <t>ヒ</t>
    </rPh>
    <rPh sb="1" eb="2">
      <t>メ</t>
    </rPh>
    <phoneticPr fontId="4"/>
  </si>
  <si>
    <t>兼任技術者D</t>
    <rPh sb="0" eb="2">
      <t>ケンニン</t>
    </rPh>
    <rPh sb="2" eb="5">
      <t>ギジュツシャ</t>
    </rPh>
    <phoneticPr fontId="4"/>
  </si>
  <si>
    <t>外部協力者G</t>
    <rPh sb="0" eb="2">
      <t>ガイブ</t>
    </rPh>
    <rPh sb="2" eb="5">
      <t>キョウリョクシャ</t>
    </rPh>
    <phoneticPr fontId="4"/>
  </si>
  <si>
    <t>自〇〇年〇月〇日</t>
    <rPh sb="5" eb="6">
      <t>ガツ</t>
    </rPh>
    <rPh sb="7" eb="8">
      <t>ニチ</t>
    </rPh>
    <phoneticPr fontId="4"/>
  </si>
  <si>
    <t>至〇〇年〇月〇日</t>
    <rPh sb="7" eb="8">
      <t>ニチ</t>
    </rPh>
    <phoneticPr fontId="4"/>
  </si>
  <si>
    <t>Ⅰ 物品費</t>
    <phoneticPr fontId="4"/>
  </si>
  <si>
    <t>Ⅰ 物品費</t>
    <phoneticPr fontId="4"/>
  </si>
  <si>
    <t>Ⅰ 物品費</t>
    <phoneticPr fontId="4"/>
  </si>
  <si>
    <t>Ⅰ－１</t>
    <phoneticPr fontId="4"/>
  </si>
  <si>
    <t>Ⅰ－３</t>
    <phoneticPr fontId="4"/>
  </si>
  <si>
    <t>Ⅰ－４</t>
    <phoneticPr fontId="4"/>
  </si>
  <si>
    <t>令和〇〇年度</t>
    <rPh sb="0" eb="2">
      <t>レイワ</t>
    </rPh>
    <phoneticPr fontId="4"/>
  </si>
  <si>
    <t>令和〇〇年度</t>
    <phoneticPr fontId="4"/>
  </si>
  <si>
    <t xml:space="preserve">間接経費 </t>
    <rPh sb="0" eb="2">
      <t>カンセツ</t>
    </rPh>
    <rPh sb="2" eb="4">
      <t>ケイヒ</t>
    </rPh>
    <phoneticPr fontId="4"/>
  </si>
  <si>
    <t>間接経費</t>
    <phoneticPr fontId="4"/>
  </si>
  <si>
    <t>〇〇年〇月〇日</t>
    <phoneticPr fontId="4"/>
  </si>
  <si>
    <t>J</t>
    <phoneticPr fontId="4"/>
  </si>
  <si>
    <t>自</t>
    <rPh sb="0" eb="1">
      <t>ジ</t>
    </rPh>
    <phoneticPr fontId="4"/>
  </si>
  <si>
    <t>区分</t>
    <rPh sb="0" eb="2">
      <t>クブン</t>
    </rPh>
    <phoneticPr fontId="4"/>
  </si>
  <si>
    <t>Ⅴ－１小計</t>
    <rPh sb="3" eb="5">
      <t>ショウケイ</t>
    </rPh>
    <phoneticPr fontId="4"/>
  </si>
  <si>
    <t>Ⅴ－２小計</t>
    <rPh sb="3" eb="5">
      <t>ショウケイ</t>
    </rPh>
    <phoneticPr fontId="4"/>
  </si>
  <si>
    <t>備考
（主な業務）</t>
    <rPh sb="0" eb="2">
      <t>ビコウ</t>
    </rPh>
    <rPh sb="4" eb="5">
      <t>オモ</t>
    </rPh>
    <rPh sb="6" eb="8">
      <t>ギョウム</t>
    </rPh>
    <phoneticPr fontId="4"/>
  </si>
  <si>
    <t>～ MS</t>
    <phoneticPr fontId="4"/>
  </si>
  <si>
    <t>●</t>
  </si>
  <si>
    <t>【再委託費計上にあたっての留意事項】</t>
  </si>
  <si>
    <t>開発実施企業は、再委託した第三者の行為についてJSTに対し全責任を負っていただきます。</t>
  </si>
  <si>
    <t>再委託費では、５０万円以上の固定資産の購入はできません。必要な設備備品を保有する再委託先を選定するようにしてください。</t>
  </si>
  <si>
    <t>再委託費には、再委託先が必要とする間接経費相当額を含みます。</t>
  </si>
  <si>
    <t>外国旅費、学会参加費（課税対象参加費は除く）、人件費の計上がある場合は、不課税消費税相当額を計上してください。</t>
  </si>
  <si>
    <t>本開発を効率的に推進するため、外部の専門家あるいは関係団体などに研究・調査などを依頼する場合は、</t>
    <phoneticPr fontId="4"/>
  </si>
  <si>
    <t>再委託先が大学等の場合は、専任技術者の他、兼任技術者の人件費も負担可能です。</t>
    <phoneticPr fontId="4"/>
  </si>
  <si>
    <t>再委託先が企業の場合は、専任技術者の人件費のみで、更に社会保険料等の事業主負担分、</t>
    <phoneticPr fontId="4"/>
  </si>
  <si>
    <t>持ち株奨励金、慶弔金、時間外勤務手当は対象外です。</t>
    <phoneticPr fontId="4"/>
  </si>
  <si>
    <t>会議費として、会場借料・弁当代（アルコール除く）・その他会議運営に必要な経費を計上できます。</t>
  </si>
  <si>
    <t>（定例ミーティング等）は対象外とします。</t>
  </si>
  <si>
    <t>また、会議開催あたっては、必要最小限、極力簡素なものとして金額を抑制してください。</t>
  </si>
  <si>
    <t>開発実施企業所有の設備の改造・保守・修理費用は、本開発のために専ら使用されている設備に限り、</t>
  </si>
  <si>
    <t>設備・装置等の使用料は、本開発のために専ら使用した部分に限り、計上可とします。</t>
  </si>
  <si>
    <t>ただし、使用料計算にあたっては、規程等に基づく合理的な積算根拠を必要とします。</t>
  </si>
  <si>
    <t>光熱水料は、原則として専用メーターにより使用料が計測可能である場合に計上可とします。</t>
  </si>
  <si>
    <t>ただし、専用メーターがない場合であっても、占有面積・使用時間等により、</t>
  </si>
  <si>
    <t>使用料が合理的に積算可能である場合には例外的に計上を認めます。</t>
  </si>
  <si>
    <t>なお、事務スペース・共用スペースにおいて発生するものは計上できません。</t>
  </si>
  <si>
    <t>各種分析、ソフトウェアのプログラミングを第三者に請け負わせる経費です。</t>
  </si>
  <si>
    <t>試作機の作成を目的とした外注費は、物品費に計上してください。</t>
  </si>
  <si>
    <t>開発要素を含む場合は、再委託費としてください。</t>
  </si>
  <si>
    <t>大学等に治験、検体収集を依頼する場合は、契約締結前に必ず契約書（案）、</t>
  </si>
  <si>
    <t>【人件費計上にあたっての留意事項】</t>
  </si>
  <si>
    <t>開発実施企業の給与規程に準拠して計上してください。</t>
  </si>
  <si>
    <t>給与・賞与・通勤手当・時間外勤務手当等の計上が可能です。</t>
  </si>
  <si>
    <t>開発管理責任者の人件費は支出の対象外です。</t>
  </si>
  <si>
    <t>【謝金計上にあたっての留意事項】</t>
  </si>
  <si>
    <t>支払単価の基準は、開発実施企業の諸規定に準じてください。</t>
  </si>
  <si>
    <t>本開発にあたって臨時的に発生する外部招聘者の役務に対する謝礼です。</t>
  </si>
  <si>
    <t>開発管理責任者は謝礼支払の対象外です。</t>
  </si>
  <si>
    <t>【旅費計上にあたっての留意事項】</t>
    <phoneticPr fontId="4"/>
  </si>
  <si>
    <t>開発実施企業の旅費規程に準拠して計上してください。</t>
  </si>
  <si>
    <t>主として以下の事由を対象とします。</t>
  </si>
  <si>
    <t>・</t>
  </si>
  <si>
    <t>各種調査、学会・講習会参加、開発組織内打合せ、フィールドワーク</t>
  </si>
  <si>
    <t>外部専門家等の招聘</t>
  </si>
  <si>
    <t>開発遂行上、合理的かつ必要と認められる人数、期間としてください。</t>
  </si>
  <si>
    <t>学生や社員の教育目的で行う出張は認められません。</t>
  </si>
  <si>
    <t>【物品費計上にあたっての留意事項】</t>
  </si>
  <si>
    <t>建物等の建設に関する経費は認められません。</t>
  </si>
  <si>
    <t>特に高額な物品等を予定する場合には、参考見積もりを入手する等して、</t>
  </si>
  <si>
    <t>市場価格の把握を行い、実績との大幅な乖離が生じないよう留意してください。</t>
  </si>
  <si>
    <t>１千万円以上の設備等を調達する場合は、複数者より見積書を徴収してください。</t>
  </si>
  <si>
    <t>複数者より見積書を徴収することが困難な場合には、業者選定理由書を作成してください。</t>
  </si>
  <si>
    <t>設備等のリース・レンタルも可能ですが、予算費目は「その他（その他経費）」に計上してください。</t>
  </si>
  <si>
    <t>消耗品については数量・単価の記載は省略可能とします。</t>
  </si>
  <si>
    <t>３千万円以上の大型設備の購入については、経理様式1-3「大型設備等調達計画書」を</t>
  </si>
  <si>
    <t>調達予定時期に該当する概算請求書に添付してください。</t>
  </si>
  <si>
    <t>また、遅滞なく損害保険を付保するとともにJSTに対し質権設定を行ってください。</t>
  </si>
  <si>
    <t>各物品について、〔開〕(開発費による取得物品の略号)及び開発実施計画書に記載した</t>
    <phoneticPr fontId="4"/>
  </si>
  <si>
    <t>“区分番号”を明記した物品管理用のシールを作成･貼付するなどして、明確に表示してください。</t>
    <phoneticPr fontId="4"/>
  </si>
  <si>
    <t>【マイルストーン資金計画にあたっての留意事項】</t>
  </si>
  <si>
    <t>【資金計画策定にあたっての留意事項】</t>
  </si>
  <si>
    <t>各経費については、計上時点で出来る限り精度の高い金額を計上し、</t>
  </si>
  <si>
    <t>単価・数量・規模の見込み違い等で大幅な変動が生じないよう留意してください。</t>
  </si>
  <si>
    <t>間接経費は、千円単位での切り捨てが生じないように直接経費計と間接経費率（上限３０％）を調整してください。</t>
  </si>
  <si>
    <t>間接経費率を開発実施企業の都合により開発期間中に変更すること、年度毎に増減することは原則として認められません。</t>
  </si>
  <si>
    <t>再委託費は、再委託先の間接経費率を確認の上、間接経費も含めて計上してください。また、直接経費との流用はできません。</t>
  </si>
  <si>
    <t>開発実施計画書に定めた直接経費の内訳費目間で流用を行うことにより、直接経費の額の５０％を超えて増減する変更をしようとするときは、</t>
  </si>
  <si>
    <t>開発実施企業の規程に基づく処理であっても、社会通念に照らして著しく乖離があるものは認められません。</t>
  </si>
  <si>
    <t xml:space="preserve">  　　　　 </t>
    <phoneticPr fontId="4"/>
  </si>
  <si>
    <t xml:space="preserve"> 年度</t>
  </si>
  <si>
    <t xml:space="preserve"> 年度</t>
    <phoneticPr fontId="4"/>
  </si>
  <si>
    <t>　　　　　　　</t>
    <phoneticPr fontId="4"/>
  </si>
  <si>
    <t>区分</t>
    <phoneticPr fontId="4"/>
  </si>
  <si>
    <t>6.開発費</t>
    <rPh sb="2" eb="4">
      <t>カイハツ</t>
    </rPh>
    <rPh sb="4" eb="5">
      <t>ヒ</t>
    </rPh>
    <phoneticPr fontId="4"/>
  </si>
  <si>
    <t>6.1 資金</t>
    <rPh sb="4" eb="6">
      <t>シキン</t>
    </rPh>
    <phoneticPr fontId="4"/>
  </si>
  <si>
    <t>6.4 使途内訳</t>
    <rPh sb="4" eb="6">
      <t>シト</t>
    </rPh>
    <rPh sb="6" eb="8">
      <t>ウチワケ</t>
    </rPh>
    <phoneticPr fontId="4"/>
  </si>
  <si>
    <t>6.2 資金支出計画</t>
    <phoneticPr fontId="4"/>
  </si>
  <si>
    <t>6.2.2　企業支出分</t>
    <phoneticPr fontId="4"/>
  </si>
  <si>
    <t>6.3 マイルストーン資金</t>
    <phoneticPr fontId="4"/>
  </si>
  <si>
    <t>前</t>
    <rPh sb="0" eb="1">
      <t>マエ</t>
    </rPh>
    <phoneticPr fontId="4"/>
  </si>
  <si>
    <t>後</t>
    <rPh sb="0" eb="1">
      <t>ノチ</t>
    </rPh>
    <phoneticPr fontId="4"/>
  </si>
  <si>
    <t>支出時期</t>
    <rPh sb="0" eb="2">
      <t>シシュツ</t>
    </rPh>
    <rPh sb="2" eb="4">
      <t>ジキ</t>
    </rPh>
    <phoneticPr fontId="4"/>
  </si>
  <si>
    <t>MS</t>
    <phoneticPr fontId="4"/>
  </si>
  <si>
    <t>MS</t>
  </si>
  <si>
    <t>●</t>
    <phoneticPr fontId="4"/>
  </si>
  <si>
    <t>開発成果の発表（報告様式1「四半期報告書」にて記載）</t>
    <rPh sb="14" eb="20">
      <t>シハンキホウコクショ</t>
    </rPh>
    <rPh sb="23" eb="25">
      <t>キサイ</t>
    </rPh>
    <phoneticPr fontId="4"/>
  </si>
  <si>
    <t>・</t>
    <phoneticPr fontId="4"/>
  </si>
  <si>
    <t>JST主催の打合せ、面接、報告会</t>
    <phoneticPr fontId="4"/>
  </si>
  <si>
    <t>【共通の留意事項】</t>
    <rPh sb="1" eb="3">
      <t>キョウツウ</t>
    </rPh>
    <phoneticPr fontId="4"/>
  </si>
  <si>
    <t>開発参加者として記載されている者（外部協力者を含む）を対象とします。</t>
    <rPh sb="2" eb="5">
      <t>サンカシャ</t>
    </rPh>
    <rPh sb="23" eb="24">
      <t>フク</t>
    </rPh>
    <phoneticPr fontId="4"/>
  </si>
  <si>
    <t>海外出張については、事前にJSTに相談してください。</t>
    <phoneticPr fontId="4"/>
  </si>
  <si>
    <t>開発の一部を第三者（技術シーズを創出した大学等の研究者が所属する機関等）に再委託する際の経費です。</t>
    <rPh sb="10" eb="12">
      <t>ギジュツ</t>
    </rPh>
    <rPh sb="16" eb="18">
      <t>ソウシュツ</t>
    </rPh>
    <rPh sb="20" eb="23">
      <t>ダイガクナド</t>
    </rPh>
    <rPh sb="24" eb="27">
      <t>ケンキュウシャ</t>
    </rPh>
    <phoneticPr fontId="4"/>
  </si>
  <si>
    <t>開発実施計画書等において開発参加者として記載されている、開発実施企業の専任・兼任技術者の人件費を対象とします。</t>
    <rPh sb="0" eb="6">
      <t>カイハツジッシケイカク</t>
    </rPh>
    <rPh sb="6" eb="7">
      <t>ショ</t>
    </rPh>
    <rPh sb="7" eb="8">
      <t>ナド</t>
    </rPh>
    <rPh sb="14" eb="17">
      <t>サンカシャ</t>
    </rPh>
    <rPh sb="28" eb="34">
      <t>カイハツジッシキギョウ</t>
    </rPh>
    <phoneticPr fontId="4"/>
  </si>
  <si>
    <t>ただし、対象となる会議は、本開発に直接関係する会議とし、開発参加者記載のメンバーのみで開催される会議</t>
    <rPh sb="28" eb="33">
      <t>カイハツサンカシャ</t>
    </rPh>
    <phoneticPr fontId="4"/>
  </si>
  <si>
    <t>積算根拠、積算規程をJSTに提出し、取扱いについて相談してください。</t>
    <phoneticPr fontId="4"/>
  </si>
  <si>
    <t>計上可とします。大規模な改造・改修の場合は、JSTに相談してください。</t>
    <phoneticPr fontId="4"/>
  </si>
  <si>
    <t>再委託費として内容の確認及び調整が必要となる場合がありますので、必ず事前にJSTに相談してください。</t>
    <phoneticPr fontId="4"/>
  </si>
  <si>
    <t>詳細については別途定める「事務処理説明書（再委託）」を参照の上、それに則った事務処理を実施してください。</t>
    <rPh sb="21" eb="24">
      <t>サイイタク</t>
    </rPh>
    <rPh sb="27" eb="29">
      <t>サンショウ</t>
    </rPh>
    <rPh sb="30" eb="31">
      <t>ウエ</t>
    </rPh>
    <rPh sb="35" eb="36">
      <t>ノット</t>
    </rPh>
    <rPh sb="38" eb="40">
      <t>ジム</t>
    </rPh>
    <rPh sb="43" eb="45">
      <t>ジッシ</t>
    </rPh>
    <phoneticPr fontId="4"/>
  </si>
  <si>
    <t>取得価額５０万円（消費税含む）かつ耐用年数１年以上の設備備品については「取得物品」として扱います。</t>
    <phoneticPr fontId="4"/>
  </si>
  <si>
    <t>経理様式6「取得物品台帳」を作成し、物品と照合できるよう整理してください（物品の写真撮影、整理も同時に行ってください）。</t>
    <phoneticPr fontId="4"/>
  </si>
  <si>
    <t>物品費の支出時期欄にMS前かMS後かを示してください。</t>
    <rPh sb="4" eb="6">
      <t>シシュツ</t>
    </rPh>
    <rPh sb="6" eb="8">
      <t>ジキ</t>
    </rPh>
    <rPh sb="12" eb="13">
      <t>マエ</t>
    </rPh>
    <rPh sb="16" eb="17">
      <t>ノチ</t>
    </rPh>
    <phoneticPr fontId="4"/>
  </si>
  <si>
    <t>●</t>
    <phoneticPr fontId="4"/>
  </si>
  <si>
    <t>開発実施体制に変更があった場合には、速やかに、計画様式3「変更届」を提出してください。</t>
    <rPh sb="0" eb="4">
      <t>カイハツジッシ</t>
    </rPh>
    <rPh sb="23" eb="27">
      <t>ケイカクヨウシキ</t>
    </rPh>
    <phoneticPr fontId="4"/>
  </si>
  <si>
    <t>人件費と謝金の合計は、原則として直接経費の５０％以下としてください。</t>
    <rPh sb="24" eb="26">
      <t>イカ</t>
    </rPh>
    <phoneticPr fontId="4"/>
  </si>
  <si>
    <t>その他（外注費）と再委託費の合計は、原則として各年度の開発費から間接経費を除いた額の５０％以下としてください。</t>
  </si>
  <si>
    <t>その他（外注費）と再委託費の合計は、原則として各年度の開発費から間接経費を除いた額の５０％以下としてください。</t>
    <phoneticPr fontId="4"/>
  </si>
  <si>
    <t>５０％を超える場合は、事前にJSTに了承を得た上で、計画様式 5-2「人件費・謝金の５０％超過申請書」を提出してください。</t>
    <rPh sb="4" eb="5">
      <t>コ</t>
    </rPh>
    <phoneticPr fontId="4"/>
  </si>
  <si>
    <t>５０％を超える場合は、事前にJSTに了承を得た上で、計画様式 5-1「外注費及び再委託費の５０％超過申請書」を提出してください。</t>
    <phoneticPr fontId="4"/>
  </si>
  <si>
    <t>５０％を超える場合は、事前にJSTに了承を得た上で、計画様式 5-1「外注費及び再委託費の５０％超過申請書」を提出してください。</t>
    <phoneticPr fontId="4"/>
  </si>
  <si>
    <t>兼任技術者E</t>
    <phoneticPr fontId="4"/>
  </si>
  <si>
    <t>専任技術者F</t>
    <rPh sb="0" eb="2">
      <t>センニン</t>
    </rPh>
    <rPh sb="2" eb="5">
      <t>ギジュツシャ</t>
    </rPh>
    <phoneticPr fontId="4"/>
  </si>
  <si>
    <t>②</t>
    <phoneticPr fontId="4"/>
  </si>
  <si>
    <t>その他（外注費）の支出時期欄にMS前かMS後かを示してください。</t>
    <rPh sb="9" eb="11">
      <t>シシュツ</t>
    </rPh>
    <rPh sb="11" eb="13">
      <t>ジキ</t>
    </rPh>
    <rPh sb="17" eb="18">
      <t>マエ</t>
    </rPh>
    <rPh sb="21" eb="22">
      <t>ノチ</t>
    </rPh>
    <phoneticPr fontId="4"/>
  </si>
  <si>
    <t>提出時点で新規雇用予定がある場合は、「雇用予定者A」等と記載してください</t>
    <rPh sb="0" eb="2">
      <t>テイシュツ</t>
    </rPh>
    <rPh sb="2" eb="4">
      <t>ジテン</t>
    </rPh>
    <rPh sb="5" eb="7">
      <t>シンキ</t>
    </rPh>
    <rPh sb="7" eb="9">
      <t>コヨウ</t>
    </rPh>
    <rPh sb="9" eb="11">
      <t>ヨテイ</t>
    </rPh>
    <rPh sb="14" eb="16">
      <t>バアイ</t>
    </rPh>
    <rPh sb="19" eb="21">
      <t>コヨウ</t>
    </rPh>
    <rPh sb="21" eb="24">
      <t>ヨテイシャ</t>
    </rPh>
    <rPh sb="26" eb="27">
      <t>ナド</t>
    </rPh>
    <rPh sb="28" eb="30">
      <t>キサイ</t>
    </rPh>
    <phoneticPr fontId="4"/>
  </si>
  <si>
    <t>（直接経費⇔間接経費⇔再委託費 間の流用はできません。）</t>
    <phoneticPr fontId="4"/>
  </si>
  <si>
    <t>本シートは、他シートの記載内容を基にしたもので内容をご確認いただくのみのシートです。</t>
    <rPh sb="0" eb="1">
      <t>ホン</t>
    </rPh>
    <rPh sb="6" eb="7">
      <t>ホカ</t>
    </rPh>
    <rPh sb="11" eb="15">
      <t>キサイナイヨウ</t>
    </rPh>
    <rPh sb="16" eb="17">
      <t>モト</t>
    </rPh>
    <rPh sb="23" eb="25">
      <t>ナイヨウ</t>
    </rPh>
    <rPh sb="27" eb="29">
      <t>カクニン</t>
    </rPh>
    <phoneticPr fontId="4"/>
  </si>
  <si>
    <t>（JST支出分）</t>
    <phoneticPr fontId="4"/>
  </si>
  <si>
    <t>6.2.1 JST支出分</t>
    <phoneticPr fontId="4"/>
  </si>
  <si>
    <t>区分欄は、JST支出分の場合には”J”（半角）、企業支出分の場合には番号欄に“自”と記載してください。</t>
    <rPh sb="0" eb="2">
      <t>クブン</t>
    </rPh>
    <rPh sb="2" eb="3">
      <t>ラン</t>
    </rPh>
    <rPh sb="42" eb="44">
      <t>キサイ</t>
    </rPh>
    <phoneticPr fontId="4"/>
  </si>
  <si>
    <t>100％子会社等又は自社から調達を行う場合には、別途、JSTが定める方法により利益排除を行う必要があります。</t>
    <phoneticPr fontId="4"/>
  </si>
  <si>
    <t>事前にJSTの承認が必要です。開発経費の流用は直接経費の内訳費目間の流用のみ可能とし、他の費目に係る流用はできません。</t>
    <phoneticPr fontId="4"/>
  </si>
  <si>
    <t>○○大学</t>
    <rPh sb="2" eb="4">
      <t>ダイガク</t>
    </rPh>
    <phoneticPr fontId="4"/>
  </si>
  <si>
    <t>行が足りない場合は、行を追加してください。</t>
    <rPh sb="0" eb="1">
      <t>ギョウ</t>
    </rPh>
    <rPh sb="2" eb="3">
      <t>タ</t>
    </rPh>
    <rPh sb="6" eb="8">
      <t>バアイ</t>
    </rPh>
    <rPh sb="10" eb="11">
      <t>ギョウ</t>
    </rPh>
    <rPh sb="12" eb="14">
      <t>ツイカ</t>
    </rPh>
    <phoneticPr fontId="4"/>
  </si>
  <si>
    <t>【その他（その他経費）計上にあたっての留意事項】</t>
    <rPh sb="3" eb="4">
      <t>ホカ</t>
    </rPh>
    <phoneticPr fontId="4"/>
  </si>
  <si>
    <t>【その他（外注費）計上にあたっての留意事項】</t>
    <rPh sb="3" eb="4">
      <t>ホカ</t>
    </rPh>
    <phoneticPr fontId="4"/>
  </si>
  <si>
    <t>間接経費の率をパーセントで入力してください。</t>
    <rPh sb="0" eb="2">
      <t>カンセツ</t>
    </rPh>
    <rPh sb="2" eb="4">
      <t>ケイヒ</t>
    </rPh>
    <rPh sb="5" eb="6">
      <t>リツ</t>
    </rPh>
    <rPh sb="13" eb="15">
      <t>ニュウリョク</t>
    </rPh>
    <phoneticPr fontId="4"/>
  </si>
  <si>
    <t>マイルストーン目標の達成時期（マイルストーン時期）の前後の開発費を分けて記載してください。</t>
    <rPh sb="7" eb="9">
      <t>モクヒョウ</t>
    </rPh>
    <rPh sb="10" eb="14">
      <t>タッセイジキ</t>
    </rPh>
    <rPh sb="22" eb="24">
      <t>ジキ</t>
    </rPh>
    <phoneticPr fontId="4"/>
  </si>
  <si>
    <t>マイルストーン時期を含めて記載してください。</t>
    <rPh sb="7" eb="9">
      <t>ジキ</t>
    </rPh>
    <phoneticPr fontId="4"/>
  </si>
  <si>
    <t>その他（外注費）と再委託費の合計は、原則として各年度の開発費から間接経費を除いた額の５０％以下としてください（超える場合はJSTに相談）。</t>
    <phoneticPr fontId="4"/>
  </si>
  <si>
    <t>Ⅰ　物品費</t>
    <rPh sb="2" eb="4">
      <t>ブッピン</t>
    </rPh>
    <rPh sb="4" eb="5">
      <t>ヒ</t>
    </rPh>
    <phoneticPr fontId="4"/>
  </si>
  <si>
    <t>従事計画表を作成のうえ、「6.4.Ⅲ　人件費」に計上してください。</t>
    <phoneticPr fontId="4"/>
  </si>
  <si>
    <t>開発実施体制等に変更がある場合には、速やかに、計画様式3「変更届」を提出してください。</t>
  </si>
  <si>
    <t>【留意事項】</t>
    <phoneticPr fontId="4"/>
  </si>
  <si>
    <t>人件費と謝金の合計は、原則として開発期間全体の直接経費の総額の５０％以下としてください（超える場合はJSTに相談）。</t>
    <phoneticPr fontId="4"/>
  </si>
  <si>
    <t>6.3.1 マイルストーン内訳　JST支出分</t>
    <phoneticPr fontId="4"/>
  </si>
  <si>
    <t>6.3.2 マイルストーン内訳　企業支出分</t>
    <phoneticPr fontId="4"/>
  </si>
  <si>
    <t>Ⅳ－１　その他（外注費）　※候補とする外注先を備考欄に記載</t>
    <rPh sb="6" eb="7">
      <t>タ</t>
    </rPh>
    <rPh sb="8" eb="11">
      <t>ガイチュウヒ</t>
    </rPh>
    <rPh sb="14" eb="16">
      <t>コウホ</t>
    </rPh>
    <rPh sb="19" eb="22">
      <t>ガイチュウサキ</t>
    </rPh>
    <rPh sb="23" eb="25">
      <t>ビコウ</t>
    </rPh>
    <rPh sb="25" eb="26">
      <t>ラン</t>
    </rPh>
    <rPh sb="27" eb="29">
      <t>キサイ</t>
    </rPh>
    <phoneticPr fontId="4"/>
  </si>
  <si>
    <t>Ⅴ　再委託費　　※候補とする再委託先を備考欄に記載</t>
    <rPh sb="2" eb="5">
      <t>サイイタク</t>
    </rPh>
    <rPh sb="5" eb="6">
      <t>ヒ</t>
    </rPh>
    <rPh sb="9" eb="11">
      <t>コウホ</t>
    </rPh>
    <rPh sb="14" eb="17">
      <t>サイイタク</t>
    </rPh>
    <rPh sb="17" eb="18">
      <t>サキ</t>
    </rPh>
    <rPh sb="19" eb="21">
      <t>ビコウ</t>
    </rPh>
    <rPh sb="21" eb="22">
      <t>ラン</t>
    </rPh>
    <rPh sb="23" eb="25">
      <t>キサイ</t>
    </rPh>
    <phoneticPr fontId="4"/>
  </si>
  <si>
    <t>外部協力者H</t>
    <phoneticPr fontId="4"/>
  </si>
  <si>
    <t>外部協力者I</t>
    <phoneticPr fontId="4"/>
  </si>
  <si>
    <t>間接経費は、千円単位での切り捨てが生じないように直接経費計と間接経費率（上限３０％）を調整してください。</t>
    <phoneticPr fontId="4"/>
  </si>
  <si>
    <r>
      <rPr>
        <b/>
        <sz val="11"/>
        <color rgb="FFCCFFFF"/>
        <rFont val="ＭＳ Ｐゴシック"/>
        <family val="3"/>
        <charset val="128"/>
      </rPr>
      <t>青いセル</t>
    </r>
    <r>
      <rPr>
        <sz val="11"/>
        <rFont val="ＭＳ Ｐゴシック"/>
        <family val="3"/>
        <charset val="128"/>
      </rPr>
      <t>には計算式が入っています。</t>
    </r>
    <r>
      <rPr>
        <b/>
        <sz val="11"/>
        <color rgb="FFFFFF00"/>
        <rFont val="ＭＳ Ｐゴシック"/>
        <family val="3"/>
        <charset val="128"/>
      </rPr>
      <t>黄色セル</t>
    </r>
    <r>
      <rPr>
        <sz val="11"/>
        <rFont val="ＭＳ Ｐゴシック"/>
        <family val="3"/>
        <charset val="128"/>
      </rPr>
      <t>に入力してください。</t>
    </r>
    <rPh sb="0" eb="1">
      <t>アオ</t>
    </rPh>
    <rPh sb="6" eb="9">
      <t>ケイサンシキ</t>
    </rPh>
    <rPh sb="10" eb="11">
      <t>ハイ</t>
    </rPh>
    <rPh sb="17" eb="19">
      <t>キイロ</t>
    </rPh>
    <rPh sb="22" eb="24">
      <t>ニュウリョク</t>
    </rPh>
    <phoneticPr fontId="4"/>
  </si>
  <si>
    <t>6.2の金額と6.4の金額が合っていないとエラーメッセージが表示されますので、どちらかを修正してください。</t>
    <rPh sb="4" eb="6">
      <t>キンガク</t>
    </rPh>
    <rPh sb="11" eb="13">
      <t>キンガク</t>
    </rPh>
    <rPh sb="14" eb="15">
      <t>ア</t>
    </rPh>
    <rPh sb="30" eb="32">
      <t>ヒョウジ</t>
    </rPh>
    <rPh sb="44" eb="46">
      <t>シュウセイ</t>
    </rPh>
    <phoneticPr fontId="4"/>
  </si>
  <si>
    <t>エラーメッセージが表示されますので、どちらかを修正してください。</t>
    <phoneticPr fontId="4"/>
  </si>
  <si>
    <t>右側の合計欄と6.2.2の金額が合っていないと</t>
    <rPh sb="13" eb="15">
      <t>キンガク</t>
    </rPh>
    <rPh sb="16" eb="17">
      <t>ア</t>
    </rPh>
    <phoneticPr fontId="4"/>
  </si>
  <si>
    <t>右側の合計欄と6.2.1の金額が合っていないと</t>
    <rPh sb="13" eb="15">
      <t>キンガク</t>
    </rPh>
    <rPh sb="16" eb="17">
      <t>ア</t>
    </rPh>
    <phoneticPr fontId="4"/>
  </si>
  <si>
    <t>実施項目や実施内容ごとにまとめた上で、Ⅰ－１、Ⅰ－２・・・の項目名を記載してください。</t>
    <rPh sb="0" eb="4">
      <t>ジッシコウモク</t>
    </rPh>
    <rPh sb="5" eb="9">
      <t>ジッシナイヨウ</t>
    </rPh>
    <rPh sb="16" eb="17">
      <t>ウエ</t>
    </rPh>
    <rPh sb="34" eb="36">
      <t>キサイ</t>
    </rPh>
    <phoneticPr fontId="4"/>
  </si>
  <si>
    <t>実施項目や実施内容ごとにまとめた上で、Ⅳ－１－１、Ⅳ－１－２・・・の項目名を記載してください。</t>
    <phoneticPr fontId="4"/>
  </si>
  <si>
    <t>実施項目や実施内容ごとにまとめた上で、Ⅳ－２－１、Ⅳ－２－２・・・の項目名を記載してください。</t>
    <phoneticPr fontId="4"/>
  </si>
  <si>
    <r>
      <rPr>
        <b/>
        <sz val="11"/>
        <color rgb="FFFFFF00"/>
        <rFont val="ＭＳ Ｐゴシック"/>
        <family val="3"/>
        <charset val="128"/>
      </rPr>
      <t>黄色セルと</t>
    </r>
    <r>
      <rPr>
        <sz val="11"/>
        <rFont val="ＭＳ Ｐゴシック"/>
        <family val="3"/>
        <charset val="128"/>
      </rPr>
      <t>一部白セル以外は保護されています。</t>
    </r>
    <rPh sb="0" eb="2">
      <t>キイロ</t>
    </rPh>
    <rPh sb="5" eb="7">
      <t>イチブ</t>
    </rPh>
    <rPh sb="7" eb="8">
      <t>シロ</t>
    </rPh>
    <rPh sb="10" eb="12">
      <t>イガイ</t>
    </rPh>
    <rPh sb="13" eb="15">
      <t>ホゴ</t>
    </rPh>
    <phoneticPr fontId="4"/>
  </si>
  <si>
    <t>行を追加する場合は、関数対応のため、番号「②」列などを選択の上、行挿入してください。</t>
    <rPh sb="0" eb="1">
      <t>ギョウ</t>
    </rPh>
    <rPh sb="2" eb="4">
      <t>ツイカ</t>
    </rPh>
    <rPh sb="6" eb="8">
      <t>バアイ</t>
    </rPh>
    <rPh sb="10" eb="12">
      <t>カンスウ</t>
    </rPh>
    <rPh sb="12" eb="14">
      <t>タイオウ</t>
    </rPh>
    <rPh sb="18" eb="20">
      <t>バンゴウ</t>
    </rPh>
    <rPh sb="19" eb="20">
      <t>コウバン</t>
    </rPh>
    <rPh sb="23" eb="24">
      <t>レツ</t>
    </rPh>
    <rPh sb="27" eb="29">
      <t>センタク</t>
    </rPh>
    <rPh sb="30" eb="31">
      <t>ウエ</t>
    </rPh>
    <rPh sb="32" eb="33">
      <t>ギョウ</t>
    </rPh>
    <rPh sb="33" eb="35">
      <t>ソウニュウ</t>
    </rPh>
    <phoneticPr fontId="4"/>
  </si>
  <si>
    <t>行を追加する場合は、関数対応のため、No.2列などを選択の上、行挿入してください。</t>
    <rPh sb="0" eb="1">
      <t>ギョウ</t>
    </rPh>
    <rPh sb="2" eb="4">
      <t>ツイカ</t>
    </rPh>
    <rPh sb="6" eb="8">
      <t>バアイ</t>
    </rPh>
    <rPh sb="10" eb="12">
      <t>カンスウ</t>
    </rPh>
    <rPh sb="12" eb="14">
      <t>タイオウ</t>
    </rPh>
    <rPh sb="22" eb="23">
      <t>レツ</t>
    </rPh>
    <rPh sb="26" eb="28">
      <t>センタク</t>
    </rPh>
    <rPh sb="29" eb="30">
      <t>ウエ</t>
    </rPh>
    <rPh sb="31" eb="32">
      <t>ギョウ</t>
    </rPh>
    <rPh sb="32" eb="34">
      <t>ソウニュウ</t>
    </rPh>
    <phoneticPr fontId="4"/>
  </si>
  <si>
    <t>「人件費　従事計画」シートで記載した各人の人件費と、本表におけるJST支出分の人件費の金額を合わせてください。</t>
    <rPh sb="1" eb="4">
      <t>ジンケンヒ</t>
    </rPh>
    <rPh sb="5" eb="9">
      <t>ジュウジケイカク</t>
    </rPh>
    <rPh sb="14" eb="16">
      <t>キサイ</t>
    </rPh>
    <rPh sb="18" eb="20">
      <t>カクジン</t>
    </rPh>
    <rPh sb="21" eb="24">
      <t>ジンケンヒ</t>
    </rPh>
    <rPh sb="26" eb="27">
      <t>ホン</t>
    </rPh>
    <rPh sb="27" eb="28">
      <t>ヒョウ</t>
    </rPh>
    <rPh sb="35" eb="38">
      <t>シシュツブン</t>
    </rPh>
    <rPh sb="39" eb="42">
      <t>ジンケンヒ</t>
    </rPh>
    <rPh sb="43" eb="45">
      <t>キンガク</t>
    </rPh>
    <rPh sb="46" eb="47">
      <t>ア</t>
    </rPh>
    <phoneticPr fontId="4"/>
  </si>
  <si>
    <t>D列には、「人件費　従事計画」シートで記載した氏名等を記載してください。</t>
    <rPh sb="1" eb="2">
      <t>レツ</t>
    </rPh>
    <rPh sb="6" eb="9">
      <t>ジンケンヒ</t>
    </rPh>
    <rPh sb="10" eb="14">
      <t>ジュウジケイカク</t>
    </rPh>
    <rPh sb="19" eb="21">
      <t>キサイ</t>
    </rPh>
    <rPh sb="23" eb="25">
      <t>シメイ</t>
    </rPh>
    <rPh sb="25" eb="26">
      <t>ナド</t>
    </rPh>
    <rPh sb="27" eb="2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</si>
</sst>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式&quot;"/>
    <numFmt numFmtId="177" formatCode="#,##0_ "/>
    <numFmt numFmtId="178" formatCode="0_ "/>
    <numFmt numFmtId="179" formatCode="0&quot;回&quot;"/>
  </numFmts>
  <fonts count="14" x14ac:knownFonts="1">
    <font>
      <sz val="11"/>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11"/>
      <color indexed="8"/>
      <name val="ＭＳ 明朝"/>
      <family val="1"/>
      <charset val="128"/>
    </font>
    <font>
      <sz val="10"/>
      <name val="ＭＳ 明朝"/>
      <family val="1"/>
      <charset val="128"/>
    </font>
    <font>
      <sz val="9"/>
      <name val="ＭＳ 明朝"/>
      <family val="1"/>
      <charset val="128"/>
    </font>
    <font>
      <sz val="11"/>
      <color rgb="FFFF0000"/>
      <name val="ＭＳ Ｐゴシック"/>
      <family val="3"/>
      <charset val="128"/>
      <scheme val="minor"/>
    </font>
    <font>
      <b/>
      <sz val="11"/>
      <color rgb="FFFF0000"/>
      <name val="ＭＳ Ｐゴシック"/>
      <family val="3"/>
      <charset val="128"/>
    </font>
    <font>
      <b/>
      <sz val="11"/>
      <color rgb="FFCCFFFF"/>
      <name val="ＭＳ Ｐゴシック"/>
      <family val="3"/>
      <charset val="128"/>
    </font>
    <font>
      <b/>
      <sz val="11"/>
      <name val="ＭＳ Ｐゴシック"/>
      <family val="3"/>
      <charset val="128"/>
    </font>
    <font>
      <b/>
      <sz val="11"/>
      <color rgb="FFFFFF00"/>
      <name val="ＭＳ Ｐゴシック"/>
      <family val="3"/>
      <charset val="128"/>
    </font>
    <font>
      <sz val="11"/>
      <color rgb="FFFFFF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style="dotted">
        <color indexed="64"/>
      </top>
      <bottom style="medium">
        <color indexed="64"/>
      </bottom>
      <diagonal style="thin">
        <color indexed="64"/>
      </diagonal>
    </border>
    <border>
      <left/>
      <right/>
      <top/>
      <bottom style="dotted">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8"/>
      </bottom>
      <diagonal/>
    </border>
    <border>
      <left style="medium">
        <color indexed="64"/>
      </left>
      <right style="medium">
        <color indexed="64"/>
      </right>
      <top/>
      <bottom style="dotted">
        <color indexed="8"/>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right/>
      <top/>
      <bottom/>
      <diagonal style="thin">
        <color indexed="64"/>
      </diagonal>
    </border>
    <border>
      <left style="medium">
        <color indexed="64"/>
      </left>
      <right/>
      <top style="medium">
        <color indexed="64"/>
      </top>
      <bottom style="dotted">
        <color indexed="8"/>
      </bottom>
      <diagonal/>
    </border>
    <border>
      <left style="medium">
        <color indexed="64"/>
      </left>
      <right style="medium">
        <color indexed="64"/>
      </right>
      <top style="medium">
        <color indexed="64"/>
      </top>
      <bottom style="dotted">
        <color indexed="8"/>
      </bottom>
      <diagonal/>
    </border>
    <border>
      <left/>
      <right/>
      <top style="medium">
        <color indexed="64"/>
      </top>
      <bottom style="dotted">
        <color indexed="8"/>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right style="medium">
        <color indexed="64"/>
      </right>
      <top/>
      <bottom style="medium">
        <color indexed="64"/>
      </bottom>
      <diagonal style="hair">
        <color indexed="64"/>
      </diagonal>
    </border>
    <border>
      <left/>
      <right style="medium">
        <color indexed="64"/>
      </right>
      <top/>
      <bottom style="dotted">
        <color indexed="64"/>
      </bottom>
      <diagonal/>
    </border>
    <border>
      <left/>
      <right style="medium">
        <color indexed="64"/>
      </right>
      <top/>
      <bottom/>
      <diagonal/>
    </border>
    <border diagonalUp="1">
      <left/>
      <right style="medium">
        <color indexed="64"/>
      </right>
      <top style="medium">
        <color indexed="64"/>
      </top>
      <bottom style="medium">
        <color indexed="64"/>
      </bottom>
      <diagonal style="hair">
        <color indexed="64"/>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dotted">
        <color indexed="8"/>
      </bottom>
      <diagonal/>
    </border>
    <border>
      <left/>
      <right style="medium">
        <color indexed="64"/>
      </right>
      <top/>
      <bottom style="dotted">
        <color indexed="8"/>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dotted">
        <color indexed="64"/>
      </top>
      <bottom style="hair">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hair">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4" xfId="0" applyFont="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177" fontId="2" fillId="0" borderId="0" xfId="0" applyNumberFormat="1" applyFont="1" applyAlignment="1">
      <alignment horizontal="center" vertical="center"/>
    </xf>
    <xf numFmtId="177" fontId="2" fillId="0" borderId="0" xfId="0" applyNumberFormat="1" applyFont="1">
      <alignment vertical="center"/>
    </xf>
    <xf numFmtId="177" fontId="2" fillId="0" borderId="13" xfId="0" applyNumberFormat="1" applyFont="1" applyBorder="1">
      <alignment vertical="center"/>
    </xf>
    <xf numFmtId="0" fontId="2" fillId="0" borderId="18"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1">
      <alignment vertical="center"/>
    </xf>
    <xf numFmtId="0" fontId="6" fillId="0" borderId="39" xfId="0" applyFont="1" applyBorder="1" applyAlignment="1">
      <alignment horizontal="center" vertical="center"/>
    </xf>
    <xf numFmtId="0" fontId="2" fillId="0" borderId="4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7" xfId="0" applyFont="1" applyBorder="1" applyAlignment="1">
      <alignment horizontal="center" vertical="center" wrapText="1"/>
    </xf>
    <xf numFmtId="0" fontId="2" fillId="0" borderId="0" xfId="0" applyFont="1" applyAlignment="1">
      <alignment horizontal="left" vertical="center"/>
    </xf>
    <xf numFmtId="0" fontId="3" fillId="0" borderId="0" xfId="0" applyFont="1">
      <alignment vertical="center"/>
    </xf>
    <xf numFmtId="38" fontId="2" fillId="0" borderId="49" xfId="2" applyFont="1" applyBorder="1" applyAlignment="1" applyProtection="1">
      <alignment horizontal="right" vertical="center" wrapText="1"/>
    </xf>
    <xf numFmtId="38" fontId="2" fillId="0" borderId="52" xfId="2" applyFont="1" applyBorder="1" applyAlignment="1" applyProtection="1">
      <alignment horizontal="right" vertical="center" wrapText="1"/>
    </xf>
    <xf numFmtId="0" fontId="2" fillId="0" borderId="24" xfId="0" applyFont="1" applyBorder="1" applyAlignment="1">
      <alignment horizontal="center" vertical="center"/>
    </xf>
    <xf numFmtId="3" fontId="2" fillId="3" borderId="28" xfId="0" applyNumberFormat="1" applyFont="1" applyFill="1" applyBorder="1" applyAlignment="1">
      <alignment horizontal="right" vertical="center" wrapText="1"/>
    </xf>
    <xf numFmtId="3" fontId="2" fillId="3" borderId="29"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2" fillId="3" borderId="8" xfId="0" applyNumberFormat="1" applyFont="1" applyFill="1" applyBorder="1" applyAlignment="1">
      <alignment horizontal="right" vertical="center" wrapText="1"/>
    </xf>
    <xf numFmtId="3" fontId="2" fillId="3" borderId="21" xfId="0" applyNumberFormat="1" applyFont="1" applyFill="1" applyBorder="1" applyAlignment="1">
      <alignment horizontal="right" vertical="center" wrapText="1"/>
    </xf>
    <xf numFmtId="3" fontId="2" fillId="3" borderId="17"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0" xfId="0" applyNumberFormat="1" applyFont="1" applyFill="1" applyAlignment="1">
      <alignment horizontal="right" vertical="center" wrapText="1"/>
    </xf>
    <xf numFmtId="0" fontId="2" fillId="3" borderId="3" xfId="0" applyFont="1" applyFill="1" applyBorder="1" applyAlignment="1">
      <alignment horizontal="right" vertical="center" wrapText="1"/>
    </xf>
    <xf numFmtId="3" fontId="2" fillId="3" borderId="26" xfId="0" applyNumberFormat="1" applyFont="1" applyFill="1" applyBorder="1" applyAlignment="1">
      <alignment horizontal="right" vertical="center" wrapText="1"/>
    </xf>
    <xf numFmtId="3" fontId="2" fillId="3" borderId="25"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2" fillId="3" borderId="23" xfId="0" applyNumberFormat="1" applyFont="1" applyFill="1" applyBorder="1" applyAlignment="1">
      <alignment horizontal="right" vertical="center" wrapText="1"/>
    </xf>
    <xf numFmtId="38" fontId="2" fillId="3" borderId="5" xfId="2" applyFont="1" applyFill="1" applyBorder="1" applyAlignment="1" applyProtection="1">
      <alignment horizontal="right" vertical="center" wrapText="1"/>
    </xf>
    <xf numFmtId="38" fontId="2" fillId="3" borderId="4" xfId="2" applyFont="1" applyFill="1" applyBorder="1" applyAlignment="1" applyProtection="1">
      <alignment vertical="center" wrapText="1"/>
    </xf>
    <xf numFmtId="38" fontId="2" fillId="3" borderId="2" xfId="2" applyFont="1" applyFill="1" applyBorder="1" applyAlignment="1" applyProtection="1">
      <alignment horizontal="right" vertical="center" wrapText="1"/>
    </xf>
    <xf numFmtId="38" fontId="2" fillId="3" borderId="1" xfId="2" applyFont="1" applyFill="1" applyBorder="1" applyAlignment="1" applyProtection="1">
      <alignment vertical="center" wrapText="1"/>
    </xf>
    <xf numFmtId="38" fontId="2" fillId="3" borderId="48" xfId="2" applyFont="1" applyFill="1" applyBorder="1" applyAlignment="1" applyProtection="1">
      <alignment horizontal="right" vertical="center" wrapText="1"/>
    </xf>
    <xf numFmtId="38" fontId="2" fillId="3" borderId="50" xfId="2" applyFont="1" applyFill="1" applyBorder="1" applyAlignment="1" applyProtection="1">
      <alignment horizontal="right" vertical="center" wrapText="1"/>
    </xf>
    <xf numFmtId="38" fontId="2" fillId="3" borderId="12" xfId="2" applyFont="1" applyFill="1" applyBorder="1" applyAlignment="1" applyProtection="1">
      <alignment horizontal="right" vertical="center" wrapText="1"/>
    </xf>
    <xf numFmtId="38" fontId="2" fillId="3" borderId="51" xfId="2" applyFont="1" applyFill="1" applyBorder="1" applyAlignment="1" applyProtection="1">
      <alignment horizontal="right" vertical="center" wrapText="1"/>
    </xf>
    <xf numFmtId="38" fontId="2" fillId="3" borderId="1" xfId="2" applyFont="1" applyFill="1" applyBorder="1" applyAlignment="1" applyProtection="1">
      <alignment horizontal="right" vertical="center" wrapText="1"/>
    </xf>
    <xf numFmtId="38" fontId="2" fillId="3" borderId="32" xfId="2" applyFont="1" applyFill="1" applyBorder="1" applyAlignment="1" applyProtection="1">
      <alignment horizontal="right" vertical="center" wrapText="1"/>
    </xf>
    <xf numFmtId="177" fontId="2" fillId="3" borderId="1" xfId="0" applyNumberFormat="1" applyFont="1" applyFill="1" applyBorder="1">
      <alignment vertical="center"/>
    </xf>
    <xf numFmtId="177" fontId="2" fillId="3" borderId="5" xfId="0" applyNumberFormat="1" applyFont="1" applyFill="1" applyBorder="1">
      <alignment vertical="center"/>
    </xf>
    <xf numFmtId="177" fontId="2" fillId="3" borderId="6" xfId="0" applyNumberFormat="1" applyFont="1" applyFill="1" applyBorder="1">
      <alignment vertical="center"/>
    </xf>
    <xf numFmtId="177" fontId="2" fillId="3" borderId="7" xfId="0" applyNumberFormat="1" applyFont="1" applyFill="1" applyBorder="1">
      <alignment vertical="center"/>
    </xf>
    <xf numFmtId="177" fontId="2" fillId="3" borderId="8" xfId="0" applyNumberFormat="1" applyFont="1" applyFill="1" applyBorder="1">
      <alignment vertical="center"/>
    </xf>
    <xf numFmtId="177" fontId="2" fillId="3" borderId="9" xfId="0" applyNumberFormat="1" applyFont="1" applyFill="1" applyBorder="1">
      <alignment vertical="center"/>
    </xf>
    <xf numFmtId="177" fontId="2" fillId="3" borderId="10" xfId="0" applyNumberFormat="1" applyFont="1" applyFill="1" applyBorder="1">
      <alignment vertical="center"/>
    </xf>
    <xf numFmtId="177" fontId="2" fillId="3" borderId="11" xfId="0" applyNumberFormat="1" applyFont="1" applyFill="1" applyBorder="1">
      <alignment vertical="center"/>
    </xf>
    <xf numFmtId="38" fontId="6" fillId="3" borderId="39" xfId="2" applyFont="1" applyFill="1" applyBorder="1">
      <alignment vertical="center"/>
    </xf>
    <xf numFmtId="0" fontId="6" fillId="3" borderId="39" xfId="0" applyFont="1" applyFill="1" applyBorder="1" applyAlignment="1">
      <alignment horizontal="center" vertical="center"/>
    </xf>
    <xf numFmtId="0" fontId="7" fillId="3" borderId="4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48" xfId="0" applyFont="1" applyFill="1" applyBorder="1" applyAlignment="1">
      <alignment horizontal="center" vertical="center" wrapText="1"/>
    </xf>
    <xf numFmtId="57" fontId="7" fillId="3" borderId="48" xfId="0" applyNumberFormat="1" applyFont="1" applyFill="1" applyBorder="1" applyAlignment="1">
      <alignment horizontal="center" vertical="center" wrapText="1"/>
    </xf>
    <xf numFmtId="0" fontId="0" fillId="0" borderId="0" xfId="0" applyAlignment="1">
      <alignment horizontal="right" vertical="center"/>
    </xf>
    <xf numFmtId="0" fontId="9" fillId="0" borderId="0" xfId="0" applyFont="1">
      <alignment vertical="center"/>
    </xf>
    <xf numFmtId="0" fontId="7" fillId="2" borderId="51"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vertical="center" wrapText="1"/>
      <protection locked="0"/>
    </xf>
    <xf numFmtId="38" fontId="2" fillId="2" borderId="2" xfId="2" applyFont="1" applyFill="1" applyBorder="1" applyAlignment="1" applyProtection="1">
      <alignment horizontal="right" vertical="center" wrapText="1"/>
      <protection locked="0"/>
    </xf>
    <xf numFmtId="38" fontId="2" fillId="2" borderId="48" xfId="2" applyFont="1" applyFill="1" applyBorder="1" applyAlignment="1" applyProtection="1">
      <alignment horizontal="right" vertical="center" wrapText="1"/>
      <protection locked="0"/>
    </xf>
    <xf numFmtId="0" fontId="7" fillId="2" borderId="47" xfId="0" applyFont="1" applyFill="1" applyBorder="1" applyAlignment="1" applyProtection="1">
      <alignment horizontal="center" vertical="center" wrapText="1"/>
      <protection locked="0"/>
    </xf>
    <xf numFmtId="57" fontId="7" fillId="2" borderId="48" xfId="0" applyNumberFormat="1" applyFont="1" applyFill="1" applyBorder="1" applyAlignment="1" applyProtection="1">
      <alignment horizontal="center" vertical="center" wrapText="1"/>
      <protection locked="0"/>
    </xf>
    <xf numFmtId="38" fontId="2" fillId="2" borderId="50" xfId="2" applyFont="1" applyFill="1" applyBorder="1" applyAlignment="1" applyProtection="1">
      <alignment horizontal="right" vertical="center" wrapText="1"/>
      <protection locked="0"/>
    </xf>
    <xf numFmtId="38" fontId="2" fillId="2" borderId="51" xfId="2" applyFont="1" applyFill="1" applyBorder="1" applyAlignment="1" applyProtection="1">
      <alignment horizontal="right" vertical="center" wrapText="1"/>
      <protection locked="0"/>
    </xf>
    <xf numFmtId="38" fontId="2" fillId="2" borderId="12" xfId="2" applyFont="1" applyFill="1" applyBorder="1" applyAlignment="1" applyProtection="1">
      <alignment horizontal="right" vertical="center" wrapText="1"/>
      <protection locked="0"/>
    </xf>
    <xf numFmtId="38" fontId="2" fillId="2" borderId="32" xfId="2" applyFont="1" applyFill="1" applyBorder="1" applyAlignment="1" applyProtection="1">
      <alignment horizontal="right" vertical="center" wrapText="1"/>
      <protection locked="0"/>
    </xf>
    <xf numFmtId="0" fontId="9" fillId="0" borderId="0" xfId="0" applyFont="1" applyAlignment="1">
      <alignment horizontal="left" vertical="center"/>
    </xf>
    <xf numFmtId="0" fontId="2" fillId="0" borderId="1" xfId="0" applyFont="1" applyBorder="1" applyProtection="1">
      <alignment vertical="center"/>
      <protection locked="0"/>
    </xf>
    <xf numFmtId="177" fontId="2" fillId="0" borderId="1" xfId="0" applyNumberFormat="1"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5" xfId="0" applyFont="1" applyFill="1" applyBorder="1" applyProtection="1">
      <alignment vertical="center"/>
      <protection locked="0"/>
    </xf>
    <xf numFmtId="178" fontId="2" fillId="2" borderId="30" xfId="0" applyNumberFormat="1" applyFont="1" applyFill="1" applyBorder="1" applyAlignment="1" applyProtection="1">
      <alignment horizontal="right" vertical="center"/>
      <protection locked="0"/>
    </xf>
    <xf numFmtId="176" fontId="2" fillId="2" borderId="44" xfId="0" applyNumberFormat="1" applyFont="1" applyFill="1" applyBorder="1" applyAlignment="1" applyProtection="1">
      <alignment horizontal="right" vertical="center"/>
      <protection locked="0"/>
    </xf>
    <xf numFmtId="177" fontId="2" fillId="2" borderId="5" xfId="0" applyNumberFormat="1" applyFont="1" applyFill="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6" xfId="0" applyFont="1" applyFill="1" applyBorder="1" applyProtection="1">
      <alignment vertical="center"/>
      <protection locked="0"/>
    </xf>
    <xf numFmtId="178" fontId="2" fillId="2" borderId="33" xfId="0" applyNumberFormat="1" applyFont="1" applyFill="1" applyBorder="1" applyAlignment="1" applyProtection="1">
      <alignment horizontal="right" vertical="center"/>
      <protection locked="0"/>
    </xf>
    <xf numFmtId="176" fontId="2" fillId="2" borderId="45" xfId="0" applyNumberFormat="1" applyFont="1" applyFill="1" applyBorder="1" applyAlignment="1" applyProtection="1">
      <alignment horizontal="right" vertical="center"/>
      <protection locked="0"/>
    </xf>
    <xf numFmtId="177" fontId="2" fillId="2" borderId="6" xfId="0" applyNumberFormat="1" applyFont="1" applyFill="1" applyBorder="1" applyAlignment="1" applyProtection="1">
      <alignment horizontal="right" vertical="center"/>
      <protection locked="0"/>
    </xf>
    <xf numFmtId="0" fontId="2" fillId="0" borderId="36"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7" xfId="0" applyFont="1" applyFill="1" applyBorder="1" applyProtection="1">
      <alignment vertical="center"/>
      <protection locked="0"/>
    </xf>
    <xf numFmtId="178" fontId="2" fillId="2" borderId="36" xfId="0" applyNumberFormat="1" applyFont="1" applyFill="1" applyBorder="1" applyAlignment="1" applyProtection="1">
      <alignment horizontal="right" vertical="center"/>
      <protection locked="0"/>
    </xf>
    <xf numFmtId="176" fontId="2" fillId="2" borderId="46" xfId="0" applyNumberFormat="1" applyFont="1" applyFill="1" applyBorder="1" applyAlignment="1" applyProtection="1">
      <alignment horizontal="right" vertical="center"/>
      <protection locked="0"/>
    </xf>
    <xf numFmtId="177" fontId="2" fillId="2" borderId="7" xfId="0" applyNumberFormat="1" applyFont="1" applyFill="1" applyBorder="1" applyAlignment="1" applyProtection="1">
      <alignment horizontal="right" vertical="center"/>
      <protection locked="0"/>
    </xf>
    <xf numFmtId="0" fontId="2" fillId="0" borderId="12" xfId="0" applyFont="1" applyBorder="1" applyProtection="1">
      <alignment vertical="center"/>
      <protection locked="0"/>
    </xf>
    <xf numFmtId="0" fontId="2" fillId="2" borderId="32" xfId="0" applyFont="1" applyFill="1" applyBorder="1" applyProtection="1">
      <alignment vertical="center"/>
      <protection locked="0"/>
    </xf>
    <xf numFmtId="0" fontId="2" fillId="2" borderId="35" xfId="0" applyFont="1" applyFill="1" applyBorder="1" applyProtection="1">
      <alignment vertical="center"/>
      <protection locked="0"/>
    </xf>
    <xf numFmtId="0" fontId="2" fillId="2" borderId="38" xfId="0" applyFont="1" applyFill="1" applyBorder="1" applyProtection="1">
      <alignment vertical="center"/>
      <protection locked="0"/>
    </xf>
    <xf numFmtId="0" fontId="2" fillId="0" borderId="1" xfId="0" applyFont="1" applyBorder="1" applyAlignment="1" applyProtection="1">
      <alignment vertical="center" wrapText="1" shrinkToFit="1"/>
      <protection locked="0"/>
    </xf>
    <xf numFmtId="176" fontId="2" fillId="0" borderId="1" xfId="0" applyNumberFormat="1" applyFont="1" applyBorder="1" applyAlignment="1" applyProtection="1">
      <alignment horizontal="right" vertical="center"/>
      <protection locked="0"/>
    </xf>
    <xf numFmtId="0" fontId="2" fillId="0" borderId="5" xfId="0" applyFont="1" applyBorder="1" applyAlignment="1" applyProtection="1">
      <alignment vertical="center" wrapText="1" shrinkToFit="1"/>
      <protection locked="0"/>
    </xf>
    <xf numFmtId="177" fontId="2" fillId="0" borderId="5" xfId="0" applyNumberFormat="1" applyFont="1" applyBorder="1" applyAlignment="1" applyProtection="1">
      <alignment horizontal="right" vertical="center"/>
      <protection locked="0"/>
    </xf>
    <xf numFmtId="0" fontId="2" fillId="0" borderId="7" xfId="0" applyFont="1" applyBorder="1" applyAlignment="1" applyProtection="1">
      <alignment vertical="center" wrapText="1" shrinkToFit="1"/>
      <protection locked="0"/>
    </xf>
    <xf numFmtId="177" fontId="2" fillId="0" borderId="7" xfId="0" applyNumberFormat="1" applyFont="1" applyBorder="1" applyAlignment="1" applyProtection="1">
      <alignment horizontal="right" vertical="center"/>
      <protection locked="0"/>
    </xf>
    <xf numFmtId="0" fontId="2" fillId="0" borderId="6" xfId="0" applyFont="1" applyBorder="1" applyAlignment="1" applyProtection="1">
      <alignment vertical="center" wrapText="1" shrinkToFit="1"/>
      <protection locked="0"/>
    </xf>
    <xf numFmtId="177" fontId="2" fillId="0" borderId="6" xfId="0" applyNumberFormat="1" applyFont="1" applyBorder="1" applyAlignment="1" applyProtection="1">
      <alignment horizontal="right" vertical="center"/>
      <protection locked="0"/>
    </xf>
    <xf numFmtId="0" fontId="2" fillId="0" borderId="12" xfId="0" applyFont="1" applyBorder="1" applyAlignment="1" applyProtection="1">
      <alignment vertical="center" shrinkToFit="1"/>
      <protection locked="0"/>
    </xf>
    <xf numFmtId="176" fontId="2" fillId="0" borderId="8" xfId="0" applyNumberFormat="1" applyFont="1" applyBorder="1" applyAlignment="1" applyProtection="1">
      <alignment horizontal="right" vertical="center"/>
      <protection locked="0"/>
    </xf>
    <xf numFmtId="0" fontId="2" fillId="2" borderId="5" xfId="0" applyFont="1" applyFill="1" applyBorder="1" applyAlignment="1" applyProtection="1">
      <alignment vertical="center" wrapText="1" shrinkToFit="1"/>
      <protection locked="0"/>
    </xf>
    <xf numFmtId="0" fontId="2" fillId="2" borderId="30" xfId="0" applyFont="1" applyFill="1" applyBorder="1" applyAlignment="1" applyProtection="1">
      <alignment horizontal="right" vertical="center"/>
      <protection locked="0"/>
    </xf>
    <xf numFmtId="179" fontId="2" fillId="2" borderId="44" xfId="0" applyNumberFormat="1" applyFont="1" applyFill="1" applyBorder="1" applyAlignment="1" applyProtection="1">
      <alignment horizontal="right" vertical="center"/>
      <protection locked="0"/>
    </xf>
    <xf numFmtId="177" fontId="2" fillId="2" borderId="9" xfId="0" applyNumberFormat="1" applyFont="1" applyFill="1" applyBorder="1" applyAlignment="1" applyProtection="1">
      <alignment horizontal="right" vertical="center"/>
      <protection locked="0"/>
    </xf>
    <xf numFmtId="0" fontId="2" fillId="2" borderId="7" xfId="0" applyFont="1" applyFill="1" applyBorder="1" applyAlignment="1" applyProtection="1">
      <alignment vertical="center" wrapText="1" shrinkToFit="1"/>
      <protection locked="0"/>
    </xf>
    <xf numFmtId="0" fontId="2" fillId="2" borderId="36" xfId="0" applyFont="1" applyFill="1" applyBorder="1" applyAlignment="1" applyProtection="1">
      <alignment horizontal="right" vertical="center"/>
      <protection locked="0"/>
    </xf>
    <xf numFmtId="179" fontId="2" fillId="2" borderId="46"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vertical="center" wrapText="1" shrinkToFit="1"/>
      <protection locked="0"/>
    </xf>
    <xf numFmtId="0" fontId="2" fillId="2" borderId="33" xfId="0" applyFont="1" applyFill="1" applyBorder="1" applyAlignment="1" applyProtection="1">
      <alignment horizontal="right" vertical="center"/>
      <protection locked="0"/>
    </xf>
    <xf numFmtId="179" fontId="2" fillId="2" borderId="45" xfId="0" applyNumberFormat="1" applyFont="1" applyFill="1" applyBorder="1" applyAlignment="1" applyProtection="1">
      <alignment horizontal="right" vertical="center"/>
      <protection locked="0"/>
    </xf>
    <xf numFmtId="177" fontId="2" fillId="2" borderId="11" xfId="0" applyNumberFormat="1" applyFont="1" applyFill="1" applyBorder="1" applyAlignment="1" applyProtection="1">
      <alignment horizontal="right" vertical="center"/>
      <protection locked="0"/>
    </xf>
    <xf numFmtId="0" fontId="2" fillId="0" borderId="1" xfId="0" applyFont="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178" fontId="2" fillId="2" borderId="43" xfId="0" applyNumberFormat="1" applyFont="1" applyFill="1" applyBorder="1" applyAlignment="1" applyProtection="1">
      <alignment horizontal="right" vertical="center"/>
      <protection locked="0"/>
    </xf>
    <xf numFmtId="176" fontId="2" fillId="2" borderId="34" xfId="0" applyNumberFormat="1" applyFont="1" applyFill="1" applyBorder="1" applyAlignment="1" applyProtection="1">
      <alignment horizontal="right" vertical="center"/>
      <protection locked="0"/>
    </xf>
    <xf numFmtId="177" fontId="2" fillId="2" borderId="9" xfId="0" applyNumberFormat="1" applyFont="1" applyFill="1" applyBorder="1" applyProtection="1">
      <alignment vertical="center"/>
      <protection locked="0"/>
    </xf>
    <xf numFmtId="177" fontId="2" fillId="2" borderId="11" xfId="0" applyNumberFormat="1" applyFont="1" applyFill="1" applyBorder="1" applyProtection="1">
      <alignment vertical="center"/>
      <protection locked="0"/>
    </xf>
    <xf numFmtId="0" fontId="2" fillId="2" borderId="35" xfId="0" applyFont="1" applyFill="1" applyBorder="1" applyAlignment="1" applyProtection="1">
      <alignment vertical="center" wrapText="1" shrinkToFit="1"/>
      <protection locked="0"/>
    </xf>
    <xf numFmtId="0" fontId="2" fillId="0" borderId="12" xfId="0" applyFont="1" applyBorder="1" applyAlignment="1" applyProtection="1">
      <alignment vertical="center" wrapText="1" shrinkToFit="1"/>
      <protection locked="0"/>
    </xf>
    <xf numFmtId="0" fontId="2" fillId="2" borderId="1" xfId="0" applyFont="1" applyFill="1" applyBorder="1" applyAlignment="1" applyProtection="1">
      <alignment vertical="center" wrapText="1"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177" fontId="2" fillId="0" borderId="14" xfId="0" applyNumberFormat="1" applyFont="1" applyBorder="1" applyProtection="1">
      <alignment vertical="center"/>
      <protection locked="0"/>
    </xf>
    <xf numFmtId="0" fontId="2" fillId="2" borderId="32" xfId="0" applyFont="1" applyFill="1" applyBorder="1" applyAlignment="1" applyProtection="1">
      <alignment horizontal="left" vertical="center" wrapText="1" shrinkToFit="1"/>
      <protection locked="0"/>
    </xf>
    <xf numFmtId="177" fontId="2" fillId="2" borderId="10" xfId="0" applyNumberFormat="1" applyFont="1" applyFill="1" applyBorder="1" applyProtection="1">
      <alignment vertical="center"/>
      <protection locked="0"/>
    </xf>
    <xf numFmtId="177" fontId="2" fillId="0" borderId="15" xfId="0" applyNumberFormat="1" applyFont="1" applyBorder="1" applyProtection="1">
      <alignment vertical="center"/>
      <protection locked="0"/>
    </xf>
    <xf numFmtId="0" fontId="2" fillId="2" borderId="38" xfId="0" applyFont="1" applyFill="1" applyBorder="1" applyAlignment="1" applyProtection="1">
      <alignment horizontal="left" vertical="center" wrapText="1" shrinkToFit="1"/>
      <protection locked="0"/>
    </xf>
    <xf numFmtId="177" fontId="2" fillId="0" borderId="16" xfId="0" applyNumberFormat="1" applyFont="1" applyBorder="1" applyProtection="1">
      <alignment vertical="center"/>
      <protection locked="0"/>
    </xf>
    <xf numFmtId="9" fontId="2" fillId="2" borderId="35" xfId="0" applyNumberFormat="1" applyFont="1" applyFill="1" applyBorder="1" applyAlignment="1" applyProtection="1">
      <alignment horizontal="left" vertical="center" wrapText="1" shrinkToFit="1"/>
      <protection locked="0"/>
    </xf>
    <xf numFmtId="0" fontId="6" fillId="2" borderId="39" xfId="0" applyFont="1" applyFill="1" applyBorder="1" applyProtection="1">
      <alignment vertical="center"/>
      <protection locked="0"/>
    </xf>
    <xf numFmtId="38" fontId="6" fillId="2" borderId="39" xfId="2" applyFont="1" applyFill="1" applyBorder="1" applyProtection="1">
      <alignment vertical="center"/>
      <protection locked="0"/>
    </xf>
    <xf numFmtId="0" fontId="6" fillId="2" borderId="39" xfId="0" applyFont="1" applyFill="1" applyBorder="1" applyAlignment="1" applyProtection="1">
      <alignment vertical="center" wrapText="1"/>
      <protection locked="0"/>
    </xf>
    <xf numFmtId="0" fontId="2" fillId="2" borderId="30" xfId="0" applyFont="1" applyFill="1" applyBorder="1" applyAlignment="1" applyProtection="1">
      <alignment horizontal="center" vertical="center"/>
      <protection locked="0"/>
    </xf>
    <xf numFmtId="0" fontId="2" fillId="2" borderId="41" xfId="0" applyFont="1" applyFill="1" applyBorder="1" applyAlignment="1" applyProtection="1">
      <alignment horizontal="right" vertical="center"/>
      <protection locked="0"/>
    </xf>
    <xf numFmtId="179" fontId="2" fillId="2" borderId="31" xfId="0" applyNumberFormat="1" applyFont="1" applyFill="1" applyBorder="1" applyAlignment="1" applyProtection="1">
      <alignment horizontal="right" vertical="center"/>
      <protection locked="0"/>
    </xf>
    <xf numFmtId="0" fontId="2" fillId="2" borderId="36" xfId="0" applyFont="1" applyFill="1" applyBorder="1" applyAlignment="1" applyProtection="1">
      <alignment horizontal="center" vertical="center"/>
      <protection locked="0"/>
    </xf>
    <xf numFmtId="0" fontId="2" fillId="2" borderId="42" xfId="0" applyFont="1" applyFill="1" applyBorder="1" applyAlignment="1" applyProtection="1">
      <alignment horizontal="right" vertical="center"/>
      <protection locked="0"/>
    </xf>
    <xf numFmtId="179" fontId="2" fillId="2" borderId="37" xfId="0" applyNumberFormat="1" applyFont="1" applyFill="1" applyBorder="1" applyAlignment="1" applyProtection="1">
      <alignment horizontal="right" vertical="center"/>
      <protection locked="0"/>
    </xf>
    <xf numFmtId="0" fontId="2" fillId="2" borderId="33" xfId="0" applyFont="1" applyFill="1" applyBorder="1" applyAlignment="1" applyProtection="1">
      <alignment horizontal="center" vertical="center"/>
      <protection locked="0"/>
    </xf>
    <xf numFmtId="0" fontId="2" fillId="2" borderId="43" xfId="0" applyFont="1" applyFill="1" applyBorder="1" applyAlignment="1" applyProtection="1">
      <alignment horizontal="right" vertical="center"/>
      <protection locked="0"/>
    </xf>
    <xf numFmtId="179" fontId="2" fillId="2" borderId="34" xfId="0" applyNumberFormat="1" applyFont="1" applyFill="1" applyBorder="1" applyAlignment="1" applyProtection="1">
      <alignment horizontal="right" vertical="center"/>
      <protection locked="0"/>
    </xf>
    <xf numFmtId="0" fontId="2" fillId="2" borderId="32" xfId="0" applyFont="1" applyFill="1" applyBorder="1" applyAlignment="1" applyProtection="1">
      <alignment vertical="center" shrinkToFit="1"/>
      <protection locked="0"/>
    </xf>
    <xf numFmtId="0" fontId="2" fillId="2" borderId="38" xfId="0" applyFont="1" applyFill="1" applyBorder="1" applyAlignment="1" applyProtection="1">
      <alignment vertical="center" wrapText="1" shrinkToFit="1"/>
      <protection locked="0"/>
    </xf>
    <xf numFmtId="0" fontId="2" fillId="2" borderId="35" xfId="0" applyFont="1" applyFill="1" applyBorder="1" applyAlignment="1" applyProtection="1">
      <alignment vertical="center" shrinkToFit="1"/>
      <protection locked="0"/>
    </xf>
    <xf numFmtId="0" fontId="2" fillId="0" borderId="51" xfId="0" applyFont="1" applyBorder="1" applyAlignment="1">
      <alignment horizontal="justify" vertical="center" wrapText="1"/>
    </xf>
    <xf numFmtId="0" fontId="2" fillId="0" borderId="48" xfId="0" applyFont="1" applyBorder="1" applyAlignment="1">
      <alignment horizontal="justify" vertical="center" wrapText="1"/>
    </xf>
    <xf numFmtId="38" fontId="2" fillId="2" borderId="47" xfId="2" applyFont="1" applyFill="1" applyBorder="1" applyAlignment="1" applyProtection="1">
      <alignment vertical="center" wrapText="1"/>
      <protection locked="0"/>
    </xf>
    <xf numFmtId="38" fontId="2" fillId="3" borderId="12" xfId="2" applyFont="1" applyFill="1" applyBorder="1" applyAlignment="1" applyProtection="1">
      <alignment vertical="center" wrapText="1"/>
    </xf>
    <xf numFmtId="0" fontId="2" fillId="0" borderId="12"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32" xfId="0" applyFont="1" applyBorder="1" applyAlignment="1">
      <alignment horizontal="justify" vertical="center" wrapText="1"/>
    </xf>
    <xf numFmtId="0" fontId="8" fillId="0" borderId="0" xfId="1" applyAlignment="1">
      <alignment horizontal="right" vertical="center"/>
    </xf>
    <xf numFmtId="0" fontId="8" fillId="0" borderId="0" xfId="1" applyAlignment="1">
      <alignment horizontal="left" vertical="center"/>
    </xf>
    <xf numFmtId="0" fontId="2" fillId="0" borderId="24" xfId="0" applyFont="1" applyBorder="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2" fillId="2" borderId="47" xfId="0" applyFont="1" applyFill="1" applyBorder="1" applyAlignment="1" applyProtection="1">
      <alignment horizontal="left" vertical="center"/>
      <protection locked="0"/>
    </xf>
    <xf numFmtId="0" fontId="2" fillId="2" borderId="22" xfId="0" applyFont="1" applyFill="1" applyBorder="1" applyAlignment="1" applyProtection="1">
      <alignment horizontal="right" vertical="center"/>
      <protection locked="0"/>
    </xf>
    <xf numFmtId="0" fontId="2" fillId="2" borderId="18"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Alignment="1" applyProtection="1">
      <alignment horizontal="righ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right" vertical="center" wrapText="1" shrinkToFit="1"/>
      <protection locked="0"/>
    </xf>
    <xf numFmtId="0" fontId="2" fillId="0" borderId="0" xfId="0" applyFont="1" applyAlignment="1" applyProtection="1">
      <alignment horizontal="left" vertical="center" wrapText="1" shrinkToFit="1"/>
      <protection locked="0"/>
    </xf>
    <xf numFmtId="0" fontId="2" fillId="0" borderId="24" xfId="0" applyFont="1" applyBorder="1" applyAlignment="1" applyProtection="1">
      <alignment horizontal="right" vertical="center" wrapText="1" shrinkToFit="1"/>
      <protection locked="0"/>
    </xf>
    <xf numFmtId="0" fontId="2" fillId="0" borderId="12" xfId="0" applyFont="1" applyBorder="1" applyAlignment="1" applyProtection="1">
      <alignment horizontal="left" vertical="center" wrapText="1" shrinkToFit="1"/>
      <protection locked="0"/>
    </xf>
    <xf numFmtId="0" fontId="2" fillId="2" borderId="22" xfId="0" applyFont="1" applyFill="1" applyBorder="1" applyAlignment="1" applyProtection="1">
      <alignment horizontal="righ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0" borderId="24" xfId="0" applyFont="1" applyBorder="1" applyAlignment="1" applyProtection="1">
      <alignment horizontal="righ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Alignment="1">
      <alignment horizontal="right" vertical="center" wrapText="1" shrinkToFit="1"/>
    </xf>
    <xf numFmtId="0" fontId="2" fillId="0" borderId="0" xfId="0" applyFont="1" applyAlignment="1">
      <alignment horizontal="left" vertical="center" wrapText="1" shrinkToFit="1"/>
    </xf>
    <xf numFmtId="9" fontId="2" fillId="0" borderId="0" xfId="0" applyNumberFormat="1" applyFont="1" applyAlignment="1" applyProtection="1">
      <alignment horizontal="right" vertical="center" wrapText="1" shrinkToFit="1"/>
      <protection locked="0"/>
    </xf>
    <xf numFmtId="9" fontId="2" fillId="0" borderId="0" xfId="0" applyNumberFormat="1" applyFont="1" applyAlignment="1" applyProtection="1">
      <alignment horizontal="left" vertical="center" wrapText="1" shrinkToFit="1"/>
      <protection locked="0"/>
    </xf>
    <xf numFmtId="0" fontId="2" fillId="0" borderId="59" xfId="0" applyFont="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2" borderId="3" xfId="0" applyFont="1" applyFill="1" applyBorder="1" applyAlignment="1" applyProtection="1">
      <alignment vertical="center" wrapText="1" shrinkToFit="1"/>
      <protection locked="0"/>
    </xf>
    <xf numFmtId="0" fontId="2" fillId="2" borderId="59" xfId="0" applyFont="1" applyFill="1" applyBorder="1" applyAlignment="1" applyProtection="1">
      <alignment horizontal="right" vertical="center"/>
      <protection locked="0"/>
    </xf>
    <xf numFmtId="179" fontId="2" fillId="2" borderId="61" xfId="0" applyNumberFormat="1" applyFont="1" applyFill="1" applyBorder="1" applyAlignment="1" applyProtection="1">
      <alignment horizontal="right" vertical="center"/>
      <protection locked="0"/>
    </xf>
    <xf numFmtId="177" fontId="2" fillId="2" borderId="0" xfId="0" applyNumberFormat="1" applyFont="1" applyFill="1" applyAlignment="1" applyProtection="1">
      <alignment horizontal="right" vertical="center"/>
      <protection locked="0"/>
    </xf>
    <xf numFmtId="0" fontId="2" fillId="2" borderId="3" xfId="0" applyFont="1" applyFill="1" applyBorder="1" applyAlignment="1" applyProtection="1">
      <alignment vertical="center" shrinkToFit="1"/>
      <protection locked="0"/>
    </xf>
    <xf numFmtId="177" fontId="2" fillId="3" borderId="4" xfId="0" applyNumberFormat="1" applyFont="1" applyFill="1" applyBorder="1">
      <alignment vertical="center"/>
    </xf>
    <xf numFmtId="177" fontId="2" fillId="3" borderId="40" xfId="0" applyNumberFormat="1" applyFont="1" applyFill="1" applyBorder="1">
      <alignment vertical="center"/>
    </xf>
    <xf numFmtId="177" fontId="2" fillId="3" borderId="38" xfId="0" applyNumberFormat="1" applyFont="1" applyFill="1" applyBorder="1">
      <alignment vertical="center"/>
    </xf>
    <xf numFmtId="0" fontId="2" fillId="2" borderId="12" xfId="0" applyFont="1" applyFill="1" applyBorder="1" applyAlignment="1">
      <alignment horizontal="left" vertical="center" wrapText="1" shrinkToFit="1"/>
    </xf>
    <xf numFmtId="0" fontId="6" fillId="0" borderId="62" xfId="0" applyFont="1" applyBorder="1" applyAlignment="1">
      <alignment horizontal="center" vertical="center"/>
    </xf>
    <xf numFmtId="0" fontId="2" fillId="0" borderId="63" xfId="0" applyFont="1" applyBorder="1" applyAlignment="1">
      <alignment horizontal="justify" vertical="center" wrapText="1"/>
    </xf>
    <xf numFmtId="0" fontId="2" fillId="0" borderId="64" xfId="0" applyFont="1" applyBorder="1" applyAlignment="1">
      <alignment horizontal="justify" vertical="center" wrapText="1"/>
    </xf>
    <xf numFmtId="0" fontId="2" fillId="2" borderId="3" xfId="0" applyFont="1" applyFill="1" applyBorder="1" applyProtection="1">
      <alignment vertical="center"/>
      <protection locked="0"/>
    </xf>
    <xf numFmtId="178" fontId="2" fillId="2" borderId="65" xfId="0" applyNumberFormat="1" applyFont="1" applyFill="1" applyBorder="1" applyAlignment="1" applyProtection="1">
      <alignment horizontal="right" vertical="center"/>
      <protection locked="0"/>
    </xf>
    <xf numFmtId="176" fontId="2" fillId="2" borderId="66" xfId="0" applyNumberFormat="1" applyFont="1" applyFill="1" applyBorder="1" applyAlignment="1" applyProtection="1">
      <alignment horizontal="right" vertical="center"/>
      <protection locked="0"/>
    </xf>
    <xf numFmtId="177" fontId="2" fillId="2" borderId="4" xfId="0" applyNumberFormat="1" applyFont="1" applyFill="1" applyBorder="1" applyAlignment="1" applyProtection="1">
      <alignment horizontal="right" vertical="center"/>
      <protection locked="0"/>
    </xf>
    <xf numFmtId="0" fontId="2" fillId="2" borderId="47" xfId="0" applyFont="1" applyFill="1" applyBorder="1" applyProtection="1">
      <alignment vertical="center"/>
      <protection locked="0"/>
    </xf>
    <xf numFmtId="0" fontId="2" fillId="2" borderId="48" xfId="0" applyFont="1" applyFill="1" applyBorder="1" applyProtection="1">
      <alignment vertical="center"/>
      <protection locked="0"/>
    </xf>
    <xf numFmtId="0" fontId="2" fillId="2" borderId="48" xfId="0" applyFont="1" applyFill="1" applyBorder="1" applyAlignment="1" applyProtection="1">
      <alignment horizontal="left" vertical="center"/>
      <protection locked="0"/>
    </xf>
    <xf numFmtId="0" fontId="2" fillId="2" borderId="68" xfId="0" applyFont="1" applyFill="1" applyBorder="1" applyAlignment="1" applyProtection="1">
      <alignment horizontal="right" vertical="center"/>
      <protection locked="0"/>
    </xf>
    <xf numFmtId="0" fontId="2" fillId="2" borderId="38" xfId="0" applyFont="1" applyFill="1" applyBorder="1" applyAlignment="1" applyProtection="1">
      <alignment horizontal="left" vertical="center"/>
      <protection locked="0"/>
    </xf>
    <xf numFmtId="178" fontId="2" fillId="2" borderId="70" xfId="0" applyNumberFormat="1" applyFont="1" applyFill="1" applyBorder="1" applyAlignment="1" applyProtection="1">
      <alignment horizontal="right" vertical="center"/>
      <protection locked="0"/>
    </xf>
    <xf numFmtId="176" fontId="2" fillId="2" borderId="71" xfId="0" applyNumberFormat="1" applyFont="1" applyFill="1" applyBorder="1" applyAlignment="1" applyProtection="1">
      <alignment horizontal="right" vertical="center"/>
      <protection locked="0"/>
    </xf>
    <xf numFmtId="177" fontId="2" fillId="2" borderId="2" xfId="0" applyNumberFormat="1" applyFont="1" applyFill="1" applyBorder="1" applyAlignment="1" applyProtection="1">
      <alignment horizontal="right" vertical="center"/>
      <protection locked="0"/>
    </xf>
    <xf numFmtId="177" fontId="2" fillId="3" borderId="2" xfId="0" applyNumberFormat="1" applyFont="1" applyFill="1" applyBorder="1">
      <alignment vertical="center"/>
    </xf>
    <xf numFmtId="0" fontId="2" fillId="2" borderId="59" xfId="0" applyFont="1" applyFill="1" applyBorder="1" applyAlignment="1" applyProtection="1">
      <alignment horizontal="center" vertical="center"/>
      <protection locked="0"/>
    </xf>
    <xf numFmtId="177" fontId="2" fillId="0" borderId="4" xfId="0" applyNumberFormat="1" applyFont="1" applyBorder="1" applyAlignment="1" applyProtection="1">
      <alignment horizontal="right" vertical="center"/>
      <protection locked="0"/>
    </xf>
    <xf numFmtId="0" fontId="11" fillId="0" borderId="0" xfId="0" applyFont="1">
      <alignment vertical="center"/>
    </xf>
    <xf numFmtId="0" fontId="2" fillId="2" borderId="72" xfId="0" applyFont="1" applyFill="1" applyBorder="1" applyAlignment="1" applyProtection="1">
      <alignment horizontal="right" vertical="center"/>
      <protection locked="0"/>
    </xf>
    <xf numFmtId="179" fontId="2" fillId="2" borderId="73" xfId="0" applyNumberFormat="1" applyFont="1" applyFill="1" applyBorder="1" applyAlignment="1" applyProtection="1">
      <alignment horizontal="right" vertical="center"/>
      <protection locked="0"/>
    </xf>
    <xf numFmtId="0" fontId="2" fillId="2" borderId="47" xfId="0" applyFont="1" applyFill="1" applyBorder="1" applyAlignment="1" applyProtection="1">
      <alignment vertical="center" wrapText="1" shrinkToFit="1"/>
      <protection locked="0"/>
    </xf>
    <xf numFmtId="0" fontId="2" fillId="2" borderId="65" xfId="0" applyFont="1" applyFill="1" applyBorder="1" applyAlignment="1" applyProtection="1">
      <alignment horizontal="right" vertical="center"/>
      <protection locked="0"/>
    </xf>
    <xf numFmtId="177" fontId="2" fillId="2" borderId="40" xfId="0" applyNumberFormat="1" applyFont="1" applyFill="1" applyBorder="1" applyAlignment="1" applyProtection="1">
      <alignment horizontal="right" vertical="center"/>
      <protection locked="0"/>
    </xf>
    <xf numFmtId="0" fontId="2" fillId="2" borderId="4" xfId="0" applyFont="1" applyFill="1" applyBorder="1" applyAlignment="1" applyProtection="1">
      <alignment vertical="center" shrinkToFit="1"/>
      <protection locked="0"/>
    </xf>
    <xf numFmtId="178" fontId="2" fillId="2" borderId="72" xfId="0" applyNumberFormat="1" applyFont="1" applyFill="1" applyBorder="1" applyAlignment="1" applyProtection="1">
      <alignment horizontal="right" vertical="center"/>
      <protection locked="0"/>
    </xf>
    <xf numFmtId="176" fontId="2" fillId="2" borderId="73" xfId="0" applyNumberFormat="1" applyFont="1" applyFill="1" applyBorder="1" applyAlignment="1" applyProtection="1">
      <alignment horizontal="right" vertical="center"/>
      <protection locked="0"/>
    </xf>
    <xf numFmtId="177" fontId="2" fillId="2" borderId="40" xfId="0" applyNumberFormat="1" applyFont="1" applyFill="1" applyBorder="1" applyProtection="1">
      <alignment vertical="center"/>
      <protection locked="0"/>
    </xf>
    <xf numFmtId="177" fontId="2" fillId="2" borderId="4" xfId="0" applyNumberFormat="1" applyFont="1" applyFill="1" applyBorder="1" applyProtection="1">
      <alignment vertical="center"/>
      <protection locked="0"/>
    </xf>
    <xf numFmtId="0" fontId="2" fillId="2" borderId="18" xfId="0" applyFont="1" applyFill="1" applyBorder="1" applyAlignment="1" applyProtection="1">
      <alignment horizontal="right" vertical="center" wrapText="1" shrinkToFit="1"/>
      <protection locked="0"/>
    </xf>
    <xf numFmtId="0" fontId="2" fillId="2" borderId="47" xfId="0" applyFont="1" applyFill="1" applyBorder="1" applyAlignment="1" applyProtection="1">
      <alignment horizontal="left" vertical="center" wrapText="1" shrinkToFit="1"/>
      <protection locked="0"/>
    </xf>
    <xf numFmtId="0" fontId="2" fillId="2" borderId="4" xfId="0" applyFont="1" applyFill="1" applyBorder="1" applyProtection="1">
      <alignment vertical="center"/>
      <protection locked="0"/>
    </xf>
    <xf numFmtId="178" fontId="2" fillId="2" borderId="74" xfId="0" applyNumberFormat="1" applyFont="1" applyFill="1" applyBorder="1" applyAlignment="1" applyProtection="1">
      <alignment horizontal="right" vertical="center"/>
      <protection locked="0"/>
    </xf>
    <xf numFmtId="176" fontId="2" fillId="2" borderId="75" xfId="0" applyNumberFormat="1" applyFont="1" applyFill="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177" fontId="2" fillId="2" borderId="23" xfId="0" applyNumberFormat="1" applyFont="1" applyFill="1" applyBorder="1" applyProtection="1">
      <alignment vertical="center"/>
      <protection locked="0"/>
    </xf>
    <xf numFmtId="177" fontId="2" fillId="2" borderId="2" xfId="0" applyNumberFormat="1" applyFont="1" applyFill="1" applyBorder="1" applyProtection="1">
      <alignment vertical="center"/>
      <protection locked="0"/>
    </xf>
    <xf numFmtId="0" fontId="2" fillId="2" borderId="48" xfId="0" applyFont="1" applyFill="1" applyBorder="1" applyAlignment="1" applyProtection="1">
      <alignment vertical="center" wrapText="1" shrinkToFit="1"/>
      <protection locked="0"/>
    </xf>
    <xf numFmtId="0" fontId="2" fillId="2" borderId="2" xfId="0" applyFont="1" applyFill="1" applyBorder="1" applyProtection="1">
      <alignment vertical="center"/>
      <protection locked="0"/>
    </xf>
    <xf numFmtId="176" fontId="2" fillId="2" borderId="37" xfId="0" applyNumberFormat="1" applyFont="1" applyFill="1" applyBorder="1" applyAlignment="1" applyProtection="1">
      <alignment horizontal="right" vertical="center"/>
      <protection locked="0"/>
    </xf>
    <xf numFmtId="177" fontId="2" fillId="2" borderId="7" xfId="0" applyNumberFormat="1" applyFont="1" applyFill="1" applyBorder="1" applyProtection="1">
      <alignment vertical="center"/>
      <protection locked="0"/>
    </xf>
    <xf numFmtId="0" fontId="2" fillId="2" borderId="68" xfId="0" applyFont="1" applyFill="1" applyBorder="1" applyAlignment="1" applyProtection="1">
      <alignment horizontal="right" vertical="center" wrapText="1" shrinkToFit="1"/>
      <protection locked="0"/>
    </xf>
    <xf numFmtId="0" fontId="2" fillId="2" borderId="67" xfId="0" applyFont="1" applyFill="1" applyBorder="1" applyAlignment="1" applyProtection="1">
      <alignment horizontal="right" vertical="center" wrapText="1" shrinkToFit="1"/>
      <protection locked="0"/>
    </xf>
    <xf numFmtId="0" fontId="2" fillId="2" borderId="69" xfId="0" applyFont="1" applyFill="1" applyBorder="1" applyAlignment="1" applyProtection="1">
      <alignment horizontal="left" vertical="center" wrapText="1" shrinkToFit="1"/>
      <protection locked="0"/>
    </xf>
    <xf numFmtId="9" fontId="2" fillId="3" borderId="76" xfId="0" applyNumberFormat="1" applyFont="1" applyFill="1" applyBorder="1" applyAlignment="1">
      <alignment horizontal="right" vertical="center" wrapText="1"/>
    </xf>
    <xf numFmtId="9" fontId="2" fillId="2" borderId="76" xfId="0" applyNumberFormat="1" applyFont="1" applyFill="1" applyBorder="1" applyAlignment="1" applyProtection="1">
      <alignment horizontal="right" vertical="center" wrapText="1"/>
      <protection locked="0"/>
    </xf>
    <xf numFmtId="0" fontId="2" fillId="2" borderId="1" xfId="0" applyFont="1" applyFill="1" applyBorder="1" applyProtection="1">
      <alignment vertical="center"/>
      <protection locked="0"/>
    </xf>
    <xf numFmtId="0" fontId="13" fillId="2" borderId="1" xfId="0" applyFont="1" applyFill="1" applyBorder="1" applyProtection="1">
      <alignment vertical="center"/>
      <protection locked="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48"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left"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176" fontId="2" fillId="0" borderId="12"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56" xfId="0" applyNumberFormat="1" applyFont="1" applyBorder="1" applyAlignment="1" applyProtection="1">
      <alignment horizontal="right" vertical="center"/>
      <protection locked="0"/>
    </xf>
    <xf numFmtId="176" fontId="2" fillId="0" borderId="57"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176" fontId="2" fillId="0" borderId="1" xfId="0" applyNumberFormat="1"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78" fontId="2" fillId="0" borderId="30" xfId="0" applyNumberFormat="1" applyFont="1" applyBorder="1" applyAlignment="1" applyProtection="1">
      <alignment horizontal="right" vertical="center"/>
      <protection locked="0"/>
    </xf>
    <xf numFmtId="178" fontId="2" fillId="0" borderId="44" xfId="0" applyNumberFormat="1" applyFont="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178" fontId="2" fillId="0" borderId="33" xfId="0" applyNumberFormat="1" applyFont="1" applyBorder="1" applyAlignment="1" applyProtection="1">
      <alignment horizontal="right" vertical="center"/>
      <protection locked="0"/>
    </xf>
    <xf numFmtId="178" fontId="2" fillId="0" borderId="45" xfId="0" applyNumberFormat="1" applyFont="1" applyBorder="1" applyAlignment="1" applyProtection="1">
      <alignment horizontal="right"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178" fontId="2" fillId="0" borderId="36" xfId="0" applyNumberFormat="1" applyFont="1" applyBorder="1" applyAlignment="1" applyProtection="1">
      <alignment horizontal="right" vertical="center"/>
      <protection locked="0"/>
    </xf>
    <xf numFmtId="178" fontId="2" fillId="0" borderId="46" xfId="0" applyNumberFormat="1" applyFont="1" applyBorder="1" applyAlignment="1" applyProtection="1">
      <alignment horizontal="right" vertical="center"/>
      <protection locked="0"/>
    </xf>
    <xf numFmtId="0" fontId="2" fillId="0" borderId="24" xfId="0" applyFont="1" applyBorder="1" applyAlignment="1">
      <alignment horizontal="center" vertical="center" wrapText="1"/>
    </xf>
    <xf numFmtId="0" fontId="0" fillId="0" borderId="12" xfId="0" applyBorder="1" applyAlignment="1">
      <alignment horizontal="center" vertical="center" wrapText="1"/>
    </xf>
    <xf numFmtId="0" fontId="2" fillId="0" borderId="2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cellXfs>
  <cellStyles count="3">
    <cellStyle name="警告文" xfId="1" builtinId="11"/>
    <cellStyle name="桁区切り" xfId="2"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822960</xdr:colOff>
      <xdr:row>6</xdr:row>
      <xdr:rowOff>7620</xdr:rowOff>
    </xdr:to>
    <xdr:cxnSp macro="">
      <xdr:nvCxnSpPr>
        <xdr:cNvPr id="4" name="直線コネクタ 3">
          <a:extLst>
            <a:ext uri="{FF2B5EF4-FFF2-40B4-BE49-F238E27FC236}">
              <a16:creationId xmlns:a16="http://schemas.microsoft.com/office/drawing/2014/main" id="{D6EEFDE5-D8B7-4AD4-AE8A-A68BC23C0130}"/>
            </a:ext>
          </a:extLst>
        </xdr:cNvPr>
        <xdr:cNvCxnSpPr/>
      </xdr:nvCxnSpPr>
      <xdr:spPr>
        <a:xfrm>
          <a:off x="594360" y="1061085"/>
          <a:ext cx="3139440" cy="104965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3</xdr:col>
      <xdr:colOff>9525</xdr:colOff>
      <xdr:row>20</xdr:row>
      <xdr:rowOff>371475</xdr:rowOff>
    </xdr:to>
    <xdr:cxnSp macro="">
      <xdr:nvCxnSpPr>
        <xdr:cNvPr id="6" name="直線コネクタ 5">
          <a:extLst>
            <a:ext uri="{FF2B5EF4-FFF2-40B4-BE49-F238E27FC236}">
              <a16:creationId xmlns:a16="http://schemas.microsoft.com/office/drawing/2014/main" id="{8A40CE1F-53D9-45D7-ADD9-FA677F5F49A9}"/>
            </a:ext>
          </a:extLst>
        </xdr:cNvPr>
        <xdr:cNvCxnSpPr/>
      </xdr:nvCxnSpPr>
      <xdr:spPr>
        <a:xfrm>
          <a:off x="657225" y="7239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34</xdr:row>
      <xdr:rowOff>0</xdr:rowOff>
    </xdr:from>
    <xdr:to>
      <xdr:col>2</xdr:col>
      <xdr:colOff>781050</xdr:colOff>
      <xdr:row>35</xdr:row>
      <xdr:rowOff>361950</xdr:rowOff>
    </xdr:to>
    <xdr:cxnSp macro="">
      <xdr:nvCxnSpPr>
        <xdr:cNvPr id="7" name="直線コネクタ 6">
          <a:extLst>
            <a:ext uri="{FF2B5EF4-FFF2-40B4-BE49-F238E27FC236}">
              <a16:creationId xmlns:a16="http://schemas.microsoft.com/office/drawing/2014/main" id="{1B1C4C00-176E-4003-BF4A-0CA8DC7BEBA0}"/>
            </a:ext>
          </a:extLst>
        </xdr:cNvPr>
        <xdr:cNvCxnSpPr/>
      </xdr:nvCxnSpPr>
      <xdr:spPr>
        <a:xfrm>
          <a:off x="590550" y="12573000"/>
          <a:ext cx="3095625" cy="7429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2</xdr:col>
      <xdr:colOff>828675</xdr:colOff>
      <xdr:row>49</xdr:row>
      <xdr:rowOff>361950</xdr:rowOff>
    </xdr:to>
    <xdr:cxnSp macro="">
      <xdr:nvCxnSpPr>
        <xdr:cNvPr id="9" name="直線コネクタ 8">
          <a:extLst>
            <a:ext uri="{FF2B5EF4-FFF2-40B4-BE49-F238E27FC236}">
              <a16:creationId xmlns:a16="http://schemas.microsoft.com/office/drawing/2014/main" id="{E68E9AAE-0217-4180-AF2D-30617D11296B}"/>
            </a:ext>
          </a:extLst>
        </xdr:cNvPr>
        <xdr:cNvCxnSpPr/>
      </xdr:nvCxnSpPr>
      <xdr:spPr>
        <a:xfrm>
          <a:off x="590550" y="17526000"/>
          <a:ext cx="3143250" cy="7429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3</xdr:col>
      <xdr:colOff>9525</xdr:colOff>
      <xdr:row>5</xdr:row>
      <xdr:rowOff>371475</xdr:rowOff>
    </xdr:to>
    <xdr:cxnSp macro="">
      <xdr:nvCxnSpPr>
        <xdr:cNvPr id="8" name="直線コネクタ 7">
          <a:extLst>
            <a:ext uri="{FF2B5EF4-FFF2-40B4-BE49-F238E27FC236}">
              <a16:creationId xmlns:a16="http://schemas.microsoft.com/office/drawing/2014/main" id="{1C309F51-3532-4916-AD9D-32C0373E17C1}"/>
            </a:ext>
          </a:extLst>
        </xdr:cNvPr>
        <xdr:cNvCxnSpPr/>
      </xdr:nvCxnSpPr>
      <xdr:spPr>
        <a:xfrm>
          <a:off x="657225" y="1143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3</xdr:col>
      <xdr:colOff>11430</xdr:colOff>
      <xdr:row>20</xdr:row>
      <xdr:rowOff>369570</xdr:rowOff>
    </xdr:to>
    <xdr:cxnSp macro="">
      <xdr:nvCxnSpPr>
        <xdr:cNvPr id="10" name="直線コネクタ 9">
          <a:extLst>
            <a:ext uri="{FF2B5EF4-FFF2-40B4-BE49-F238E27FC236}">
              <a16:creationId xmlns:a16="http://schemas.microsoft.com/office/drawing/2014/main" id="{BE0ADB63-83FB-483E-9B07-0752A6B64C5A}"/>
            </a:ext>
          </a:extLst>
        </xdr:cNvPr>
        <xdr:cNvCxnSpPr/>
      </xdr:nvCxnSpPr>
      <xdr:spPr>
        <a:xfrm>
          <a:off x="590550" y="6477000"/>
          <a:ext cx="3164205" cy="113157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34"/>
  <sheetViews>
    <sheetView showGridLines="0" tabSelected="1" view="pageBreakPreview" zoomScaleNormal="100" zoomScaleSheetLayoutView="100" workbookViewId="0"/>
  </sheetViews>
  <sheetFormatPr defaultRowHeight="13.2" x14ac:dyDescent="0.2"/>
  <cols>
    <col min="1" max="1" width="8.6640625" style="4" customWidth="1"/>
    <col min="2" max="2" width="33.77734375" style="4" customWidth="1"/>
    <col min="3" max="3" width="12.21875" style="4" customWidth="1"/>
    <col min="4" max="6" width="18.44140625" style="4" customWidth="1"/>
    <col min="7" max="7" width="8.6640625" style="4" customWidth="1"/>
  </cols>
  <sheetData>
    <row r="1" spans="2:10" ht="27.9" customHeight="1" x14ac:dyDescent="0.2"/>
    <row r="2" spans="2:10" ht="27.9" customHeight="1" x14ac:dyDescent="0.2">
      <c r="B2" s="1" t="s">
        <v>162</v>
      </c>
      <c r="C2" s="1"/>
    </row>
    <row r="3" spans="2:10" ht="27.9" customHeight="1" thickBot="1" x14ac:dyDescent="0.25">
      <c r="B3" s="1" t="s">
        <v>163</v>
      </c>
      <c r="C3" s="1"/>
      <c r="F3" s="6" t="s">
        <v>12</v>
      </c>
      <c r="I3" s="69" t="s">
        <v>149</v>
      </c>
    </row>
    <row r="4" spans="2:10" ht="27.9" customHeight="1" x14ac:dyDescent="0.2">
      <c r="B4" s="257" t="s">
        <v>67</v>
      </c>
      <c r="C4" s="258"/>
      <c r="D4" s="3" t="s">
        <v>66</v>
      </c>
      <c r="E4" s="22" t="s">
        <v>0</v>
      </c>
      <c r="F4" s="255" t="s">
        <v>71</v>
      </c>
      <c r="I4" s="68" t="s">
        <v>95</v>
      </c>
      <c r="J4" t="s">
        <v>204</v>
      </c>
    </row>
    <row r="5" spans="2:10" ht="27.9" customHeight="1" x14ac:dyDescent="0.2">
      <c r="B5" s="259"/>
      <c r="C5" s="260"/>
      <c r="D5" s="23" t="s">
        <v>205</v>
      </c>
      <c r="E5" s="24" t="s">
        <v>1</v>
      </c>
      <c r="F5" s="256"/>
      <c r="I5" s="68" t="s">
        <v>95</v>
      </c>
      <c r="J5" t="s">
        <v>230</v>
      </c>
    </row>
    <row r="6" spans="2:10" ht="27.9" customHeight="1" thickBot="1" x14ac:dyDescent="0.25">
      <c r="B6" s="261" t="s">
        <v>72</v>
      </c>
      <c r="C6" s="262"/>
      <c r="D6" s="23"/>
      <c r="E6" s="24"/>
      <c r="F6" s="256"/>
      <c r="J6" t="s">
        <v>238</v>
      </c>
    </row>
    <row r="7" spans="2:10" ht="27.9" customHeight="1" thickBot="1" x14ac:dyDescent="0.25">
      <c r="B7" s="15" t="s">
        <v>77</v>
      </c>
      <c r="C7" s="208"/>
      <c r="D7" s="31">
        <f>IF('6.2～6.3'!H7='6.4'!H22,'6.4'!H22,"金額が合いません")</f>
        <v>0</v>
      </c>
      <c r="E7" s="32">
        <f>IF('6.2～6.3'!H22='6.4'!I22,'6.4'!I22,"金額が合いません")</f>
        <v>0</v>
      </c>
      <c r="F7" s="31">
        <f t="shared" ref="F7:F15" si="0">D7+E7</f>
        <v>0</v>
      </c>
      <c r="I7" s="68" t="s">
        <v>95</v>
      </c>
      <c r="J7" t="s">
        <v>231</v>
      </c>
    </row>
    <row r="8" spans="2:10" ht="27.9" customHeight="1" thickBot="1" x14ac:dyDescent="0.25">
      <c r="B8" s="14" t="s">
        <v>2</v>
      </c>
      <c r="C8" s="168"/>
      <c r="D8" s="33">
        <f>IF('6.2～6.3'!H8='6.4'!H35,'6.4'!H35,"金額が合いません")</f>
        <v>0</v>
      </c>
      <c r="E8" s="34">
        <f>IF('6.2～6.3'!H23='6.4'!I35,'6.4'!I35,"金額が合いません")</f>
        <v>0</v>
      </c>
      <c r="F8" s="33">
        <f t="shared" si="0"/>
        <v>0</v>
      </c>
      <c r="I8" s="68" t="s">
        <v>95</v>
      </c>
      <c r="J8" t="s">
        <v>150</v>
      </c>
    </row>
    <row r="9" spans="2:10" ht="27.9" customHeight="1" thickBot="1" x14ac:dyDescent="0.25">
      <c r="B9" s="14" t="s">
        <v>3</v>
      </c>
      <c r="C9" s="168"/>
      <c r="D9" s="33">
        <f>IF('6.2～6.3'!H9='6.4'!H52,'6.4'!H52,"金額が合いません")</f>
        <v>0</v>
      </c>
      <c r="E9" s="34">
        <f>IF('6.2～6.3'!H24='6.4'!I52,'6.4'!I52,"金額が合いません")</f>
        <v>0</v>
      </c>
      <c r="F9" s="33">
        <f t="shared" si="0"/>
        <v>0</v>
      </c>
      <c r="I9" s="68"/>
      <c r="J9" t="s">
        <v>151</v>
      </c>
    </row>
    <row r="10" spans="2:10" ht="27.9" customHeight="1" x14ac:dyDescent="0.2">
      <c r="B10" s="12" t="s">
        <v>4</v>
      </c>
      <c r="C10" s="209"/>
      <c r="D10" s="35">
        <f>IF('6.2～6.3'!H10='6.4'!H73,'6.4'!H73,"金額が合いません")</f>
        <v>0</v>
      </c>
      <c r="E10" s="36">
        <f>IF('6.2～6.3'!H25='6.4'!I73,'6.4'!I73,"金額が合いません")</f>
        <v>0</v>
      </c>
      <c r="F10" s="35">
        <f t="shared" si="0"/>
        <v>0</v>
      </c>
      <c r="I10" s="68" t="s">
        <v>95</v>
      </c>
      <c r="J10" t="s">
        <v>222</v>
      </c>
    </row>
    <row r="11" spans="2:10" ht="27.9" customHeight="1" thickBot="1" x14ac:dyDescent="0.25">
      <c r="B11" s="11" t="s">
        <v>5</v>
      </c>
      <c r="C11" s="164"/>
      <c r="D11" s="37">
        <f>IF('6.2～6.3'!H11='6.4'!H94,'6.4'!H94,"金額が合いません")</f>
        <v>0</v>
      </c>
      <c r="E11" s="38">
        <f>IF('6.2～6.3'!H26='6.4'!I94,'6.4'!I94,"金額が合いません")</f>
        <v>0</v>
      </c>
      <c r="F11" s="37">
        <f t="shared" si="0"/>
        <v>0</v>
      </c>
      <c r="I11" s="68" t="s">
        <v>95</v>
      </c>
      <c r="J11" t="s">
        <v>217</v>
      </c>
    </row>
    <row r="12" spans="2:10" ht="27.9" customHeight="1" thickBot="1" x14ac:dyDescent="0.25">
      <c r="B12" s="14" t="s">
        <v>6</v>
      </c>
      <c r="C12" s="168"/>
      <c r="D12" s="33">
        <f>'6.2～6.3'!H12</f>
        <v>0</v>
      </c>
      <c r="E12" s="34">
        <f>'6.2～6.3'!H27</f>
        <v>0</v>
      </c>
      <c r="F12" s="33">
        <f t="shared" si="0"/>
        <v>0</v>
      </c>
      <c r="I12" s="68" t="s">
        <v>95</v>
      </c>
      <c r="J12" t="s">
        <v>152</v>
      </c>
    </row>
    <row r="13" spans="2:10" ht="27.9" customHeight="1" thickBot="1" x14ac:dyDescent="0.25">
      <c r="B13" s="11" t="s">
        <v>85</v>
      </c>
      <c r="C13" s="251">
        <f>'6.2～6.3'!C13</f>
        <v>0</v>
      </c>
      <c r="D13" s="39">
        <f>'6.2～6.3'!H13</f>
        <v>0</v>
      </c>
      <c r="E13" s="40"/>
      <c r="F13" s="37">
        <f t="shared" si="0"/>
        <v>0</v>
      </c>
      <c r="I13" s="68" t="s">
        <v>95</v>
      </c>
      <c r="J13" t="s">
        <v>153</v>
      </c>
    </row>
    <row r="14" spans="2:10" ht="27.9" customHeight="1" thickBot="1" x14ac:dyDescent="0.25">
      <c r="B14" s="14" t="s">
        <v>7</v>
      </c>
      <c r="C14" s="168"/>
      <c r="D14" s="33">
        <f>IF('6.2～6.3'!H14='6.4'!H113,'6.4'!H113,"金額が合いません")</f>
        <v>0</v>
      </c>
      <c r="E14" s="41"/>
      <c r="F14" s="33">
        <f t="shared" si="0"/>
        <v>0</v>
      </c>
      <c r="I14" s="68" t="s">
        <v>95</v>
      </c>
      <c r="J14" t="s">
        <v>154</v>
      </c>
    </row>
    <row r="15" spans="2:10" ht="27.9" customHeight="1" thickBot="1" x14ac:dyDescent="0.25">
      <c r="B15" s="13" t="s">
        <v>9</v>
      </c>
      <c r="C15" s="165"/>
      <c r="D15" s="42">
        <f>'6.2～6.3'!H15</f>
        <v>0</v>
      </c>
      <c r="E15" s="43">
        <f>'6.2～6.3'!H30</f>
        <v>0</v>
      </c>
      <c r="F15" s="42">
        <f t="shared" si="0"/>
        <v>0</v>
      </c>
      <c r="I15" s="68" t="s">
        <v>95</v>
      </c>
      <c r="J15" t="s">
        <v>155</v>
      </c>
    </row>
    <row r="16" spans="2:10" ht="27.9" customHeight="1" x14ac:dyDescent="0.2">
      <c r="I16" s="68"/>
      <c r="J16" t="s">
        <v>209</v>
      </c>
    </row>
    <row r="17" spans="9:10" ht="27.9" customHeight="1" x14ac:dyDescent="0.2">
      <c r="I17" s="68"/>
      <c r="J17" t="s">
        <v>203</v>
      </c>
    </row>
    <row r="18" spans="9:10" ht="27.9" customHeight="1" x14ac:dyDescent="0.2">
      <c r="I18" s="68" t="s">
        <v>95</v>
      </c>
      <c r="J18" t="s">
        <v>156</v>
      </c>
    </row>
    <row r="19" spans="9:10" ht="27.9" customHeight="1" x14ac:dyDescent="0.2">
      <c r="I19" s="68" t="s">
        <v>95</v>
      </c>
      <c r="J19" t="s">
        <v>208</v>
      </c>
    </row>
    <row r="20" spans="9:10" ht="27.9" customHeight="1" x14ac:dyDescent="0.2"/>
    <row r="21" spans="9:10" ht="27.9" customHeight="1" x14ac:dyDescent="0.2"/>
    <row r="22" spans="9:10" ht="27.9" customHeight="1" x14ac:dyDescent="0.2"/>
    <row r="23" spans="9:10" ht="27.9" customHeight="1" x14ac:dyDescent="0.2"/>
    <row r="24" spans="9:10" ht="27.9" customHeight="1" x14ac:dyDescent="0.2"/>
    <row r="25" spans="9:10" ht="27.9" customHeight="1" x14ac:dyDescent="0.2"/>
    <row r="26" spans="9:10" ht="27.9" customHeight="1" x14ac:dyDescent="0.2"/>
    <row r="27" spans="9:10" ht="27.9" customHeight="1" x14ac:dyDescent="0.2"/>
    <row r="28" spans="9:10" ht="27.9" customHeight="1" x14ac:dyDescent="0.2"/>
    <row r="29" spans="9:10" ht="27.9" customHeight="1" x14ac:dyDescent="0.2"/>
    <row r="30" spans="9:10" ht="27.9" customHeight="1" x14ac:dyDescent="0.2"/>
    <row r="31" spans="9:10" ht="27.9" customHeight="1" x14ac:dyDescent="0.2"/>
    <row r="32" spans="9:10" ht="27.9" customHeight="1" x14ac:dyDescent="0.2"/>
    <row r="33" ht="27.9" customHeight="1" x14ac:dyDescent="0.2"/>
    <row r="34" ht="27.9" customHeight="1" x14ac:dyDescent="0.2"/>
  </sheetData>
  <sheetProtection sheet="1" objects="1" scenarios="1"/>
  <mergeCells count="4">
    <mergeCell ref="F4:F6"/>
    <mergeCell ref="B4:C4"/>
    <mergeCell ref="B5:C5"/>
    <mergeCell ref="B6:C6"/>
  </mergeCells>
  <phoneticPr fontId="4"/>
  <pageMargins left="0.75" right="0.75" top="1" bottom="1" header="0.51200000000000001" footer="0.51200000000000001"/>
  <pageSetup paperSize="9" scale="7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72"/>
  <sheetViews>
    <sheetView showGridLines="0" view="pageBreakPreview" zoomScaleNormal="100" zoomScaleSheetLayoutView="100" workbookViewId="0"/>
  </sheetViews>
  <sheetFormatPr defaultColWidth="9" defaultRowHeight="13.2" x14ac:dyDescent="0.2"/>
  <cols>
    <col min="1" max="1" width="8.6640625" style="4" customWidth="1"/>
    <col min="2" max="2" width="33.77734375" style="4" customWidth="1"/>
    <col min="3" max="3" width="12.21875" style="4" customWidth="1"/>
    <col min="4" max="8" width="14.6640625" style="4" customWidth="1"/>
    <col min="9" max="9" width="8.6640625" customWidth="1"/>
    <col min="11" max="11" width="9" style="68"/>
  </cols>
  <sheetData>
    <row r="1" spans="2:12" ht="30" customHeight="1" x14ac:dyDescent="0.2"/>
    <row r="2" spans="2:12" ht="30" customHeight="1" x14ac:dyDescent="0.2">
      <c r="B2" s="265" t="s">
        <v>165</v>
      </c>
      <c r="C2" s="265"/>
      <c r="D2" s="265"/>
      <c r="E2" s="265"/>
    </row>
    <row r="3" spans="2:12" ht="30" customHeight="1" thickBot="1" x14ac:dyDescent="0.25">
      <c r="B3" s="265" t="s">
        <v>206</v>
      </c>
      <c r="C3" s="265"/>
      <c r="D3" s="265"/>
      <c r="E3" s="265"/>
      <c r="H3" s="6" t="s">
        <v>12</v>
      </c>
    </row>
    <row r="4" spans="2:12" ht="30" customHeight="1" x14ac:dyDescent="0.2">
      <c r="B4" s="10" t="s">
        <v>157</v>
      </c>
      <c r="C4" s="25" t="s">
        <v>159</v>
      </c>
      <c r="D4" s="76" t="s">
        <v>83</v>
      </c>
      <c r="E4" s="76" t="s">
        <v>84</v>
      </c>
      <c r="F4" s="76" t="s">
        <v>84</v>
      </c>
      <c r="G4" s="76" t="s">
        <v>84</v>
      </c>
      <c r="H4" s="266" t="s">
        <v>71</v>
      </c>
    </row>
    <row r="5" spans="2:12" ht="30" customHeight="1" x14ac:dyDescent="0.2">
      <c r="B5" s="11"/>
      <c r="C5" s="164"/>
      <c r="D5" s="70" t="s">
        <v>75</v>
      </c>
      <c r="E5" s="70" t="s">
        <v>75</v>
      </c>
      <c r="F5" s="70" t="s">
        <v>75</v>
      </c>
      <c r="G5" s="70" t="s">
        <v>75</v>
      </c>
      <c r="H5" s="267"/>
    </row>
    <row r="6" spans="2:12" ht="30" customHeight="1" thickBot="1" x14ac:dyDescent="0.25">
      <c r="B6" s="13" t="s">
        <v>69</v>
      </c>
      <c r="C6" s="165"/>
      <c r="D6" s="71" t="s">
        <v>76</v>
      </c>
      <c r="E6" s="71" t="s">
        <v>76</v>
      </c>
      <c r="F6" s="71" t="s">
        <v>76</v>
      </c>
      <c r="G6" s="71" t="s">
        <v>76</v>
      </c>
      <c r="H6" s="268"/>
    </row>
    <row r="7" spans="2:12" ht="30" customHeight="1" thickBot="1" x14ac:dyDescent="0.25">
      <c r="B7" s="14" t="s">
        <v>77</v>
      </c>
      <c r="C7" s="168"/>
      <c r="D7" s="81">
        <v>0</v>
      </c>
      <c r="E7" s="72">
        <v>0</v>
      </c>
      <c r="F7" s="72">
        <v>0</v>
      </c>
      <c r="G7" s="72">
        <v>0</v>
      </c>
      <c r="H7" s="44">
        <f t="shared" ref="H7:H12" si="0">SUM(D7:G7)</f>
        <v>0</v>
      </c>
    </row>
    <row r="8" spans="2:12" ht="30" customHeight="1" thickBot="1" x14ac:dyDescent="0.25">
      <c r="B8" s="14" t="s">
        <v>2</v>
      </c>
      <c r="C8" s="168"/>
      <c r="D8" s="166">
        <v>0</v>
      </c>
      <c r="E8" s="73">
        <v>0</v>
      </c>
      <c r="F8" s="73">
        <v>0</v>
      </c>
      <c r="G8" s="73">
        <v>0</v>
      </c>
      <c r="H8" s="45">
        <f t="shared" si="0"/>
        <v>0</v>
      </c>
    </row>
    <row r="9" spans="2:12" ht="30" customHeight="1" thickBot="1" x14ac:dyDescent="0.25">
      <c r="B9" s="14" t="s">
        <v>3</v>
      </c>
      <c r="C9" s="168"/>
      <c r="D9" s="166">
        <v>0</v>
      </c>
      <c r="E9" s="73">
        <v>0</v>
      </c>
      <c r="F9" s="73">
        <v>0</v>
      </c>
      <c r="G9" s="73">
        <v>0</v>
      </c>
      <c r="H9" s="45">
        <f t="shared" si="0"/>
        <v>0</v>
      </c>
    </row>
    <row r="10" spans="2:12" ht="30" customHeight="1" x14ac:dyDescent="0.2">
      <c r="B10" s="169" t="s">
        <v>4</v>
      </c>
      <c r="C10" s="170"/>
      <c r="D10" s="81">
        <v>0</v>
      </c>
      <c r="E10" s="72">
        <v>0</v>
      </c>
      <c r="F10" s="72">
        <v>0</v>
      </c>
      <c r="G10" s="72">
        <v>0</v>
      </c>
      <c r="H10" s="44">
        <f t="shared" si="0"/>
        <v>0</v>
      </c>
    </row>
    <row r="11" spans="2:12" ht="30" customHeight="1" thickBot="1" x14ac:dyDescent="0.25">
      <c r="B11" s="13" t="s">
        <v>5</v>
      </c>
      <c r="C11" s="165"/>
      <c r="D11" s="75">
        <v>0</v>
      </c>
      <c r="E11" s="74">
        <v>0</v>
      </c>
      <c r="F11" s="74">
        <v>0</v>
      </c>
      <c r="G11" s="74">
        <v>0</v>
      </c>
      <c r="H11" s="46">
        <f t="shared" si="0"/>
        <v>0</v>
      </c>
    </row>
    <row r="12" spans="2:12" ht="30" customHeight="1" thickBot="1" x14ac:dyDescent="0.25">
      <c r="B12" s="14" t="s">
        <v>6</v>
      </c>
      <c r="C12" s="168"/>
      <c r="D12" s="167">
        <f>SUM(D7:D11)</f>
        <v>0</v>
      </c>
      <c r="E12" s="47">
        <f>SUM(E7:E11)</f>
        <v>0</v>
      </c>
      <c r="F12" s="47">
        <f>SUM(F7:F11)</f>
        <v>0</v>
      </c>
      <c r="G12" s="47">
        <f>SUM(G7:G11)</f>
        <v>0</v>
      </c>
      <c r="H12" s="47">
        <f t="shared" si="0"/>
        <v>0</v>
      </c>
    </row>
    <row r="13" spans="2:12" ht="30" customHeight="1" thickBot="1" x14ac:dyDescent="0.25">
      <c r="B13" s="14" t="s">
        <v>11</v>
      </c>
      <c r="C13" s="252">
        <v>0</v>
      </c>
      <c r="D13" s="48">
        <f>D12*C13</f>
        <v>0</v>
      </c>
      <c r="E13" s="48">
        <f>E12*C13</f>
        <v>0</v>
      </c>
      <c r="F13" s="48">
        <f>F12*C13</f>
        <v>0</v>
      </c>
      <c r="G13" s="48">
        <f>G12*C13</f>
        <v>0</v>
      </c>
      <c r="H13" s="48">
        <f>ROUNDDOWN(SUM(D13:G13),0)</f>
        <v>0</v>
      </c>
      <c r="K13" s="68" t="s">
        <v>95</v>
      </c>
      <c r="L13" t="s">
        <v>214</v>
      </c>
    </row>
    <row r="14" spans="2:12" ht="30" customHeight="1" thickBot="1" x14ac:dyDescent="0.25">
      <c r="B14" s="14" t="s">
        <v>7</v>
      </c>
      <c r="C14" s="168"/>
      <c r="D14" s="75">
        <v>0</v>
      </c>
      <c r="E14" s="75">
        <v>0</v>
      </c>
      <c r="F14" s="75">
        <v>0</v>
      </c>
      <c r="G14" s="75">
        <v>0</v>
      </c>
      <c r="H14" s="48">
        <f>SUM(D14:G14)</f>
        <v>0</v>
      </c>
      <c r="K14" s="68" t="s">
        <v>95</v>
      </c>
      <c r="L14" t="s">
        <v>229</v>
      </c>
    </row>
    <row r="15" spans="2:12" ht="30" customHeight="1" thickBot="1" x14ac:dyDescent="0.25">
      <c r="B15" s="14" t="s">
        <v>9</v>
      </c>
      <c r="C15" s="168"/>
      <c r="D15" s="48">
        <f>SUM(D12:D14)</f>
        <v>0</v>
      </c>
      <c r="E15" s="48">
        <f>SUM(E12:E14)</f>
        <v>0</v>
      </c>
      <c r="F15" s="48">
        <f>SUM(F12:F14)</f>
        <v>0</v>
      </c>
      <c r="G15" s="48">
        <f>SUM(G12:G14)</f>
        <v>0</v>
      </c>
      <c r="H15" s="48">
        <f>SUM(D15:G15)</f>
        <v>0</v>
      </c>
    </row>
    <row r="16" spans="2:12" ht="30" customHeight="1" x14ac:dyDescent="0.2"/>
    <row r="17" spans="2:8" ht="30" customHeight="1" x14ac:dyDescent="0.2"/>
    <row r="18" spans="2:8" ht="30" customHeight="1" thickBot="1" x14ac:dyDescent="0.25">
      <c r="B18" s="2" t="s">
        <v>166</v>
      </c>
      <c r="C18" s="2"/>
      <c r="D18" s="26"/>
      <c r="E18" s="26"/>
      <c r="H18" s="6" t="s">
        <v>12</v>
      </c>
    </row>
    <row r="19" spans="2:8" ht="30" customHeight="1" x14ac:dyDescent="0.2">
      <c r="B19" s="10" t="s">
        <v>157</v>
      </c>
      <c r="C19" s="25" t="s">
        <v>158</v>
      </c>
      <c r="D19" s="64" t="str">
        <f>D4</f>
        <v>令和〇〇年度</v>
      </c>
      <c r="E19" s="64" t="str">
        <f t="shared" ref="E19:G19" si="1">E4</f>
        <v>令和〇〇年度</v>
      </c>
      <c r="F19" s="64" t="str">
        <f t="shared" si="1"/>
        <v>令和〇〇年度</v>
      </c>
      <c r="G19" s="64" t="str">
        <f t="shared" si="1"/>
        <v>令和〇〇年度</v>
      </c>
      <c r="H19" s="266" t="s">
        <v>71</v>
      </c>
    </row>
    <row r="20" spans="2:8" ht="30" customHeight="1" x14ac:dyDescent="0.2">
      <c r="B20" s="11"/>
      <c r="C20" s="164"/>
      <c r="D20" s="65" t="str">
        <f t="shared" ref="D20:G20" si="2">D5</f>
        <v>自〇〇年〇月〇日</v>
      </c>
      <c r="E20" s="65" t="str">
        <f t="shared" si="2"/>
        <v>自〇〇年〇月〇日</v>
      </c>
      <c r="F20" s="65" t="str">
        <f t="shared" si="2"/>
        <v>自〇〇年〇月〇日</v>
      </c>
      <c r="G20" s="65" t="str">
        <f t="shared" si="2"/>
        <v>自〇〇年〇月〇日</v>
      </c>
      <c r="H20" s="267"/>
    </row>
    <row r="21" spans="2:8" ht="30" customHeight="1" thickBot="1" x14ac:dyDescent="0.25">
      <c r="B21" s="13" t="s">
        <v>69</v>
      </c>
      <c r="C21" s="165"/>
      <c r="D21" s="66" t="str">
        <f t="shared" ref="D21:G21" si="3">D6</f>
        <v>至〇〇年〇月〇日</v>
      </c>
      <c r="E21" s="66" t="str">
        <f t="shared" si="3"/>
        <v>至〇〇年〇月〇日</v>
      </c>
      <c r="F21" s="66" t="str">
        <f t="shared" si="3"/>
        <v>至〇〇年〇月〇日</v>
      </c>
      <c r="G21" s="66" t="str">
        <f t="shared" si="3"/>
        <v>至〇〇年〇月〇日</v>
      </c>
      <c r="H21" s="268"/>
    </row>
    <row r="22" spans="2:8" ht="30" customHeight="1" thickBot="1" x14ac:dyDescent="0.25">
      <c r="B22" s="14" t="s">
        <v>78</v>
      </c>
      <c r="C22" s="168"/>
      <c r="D22" s="81">
        <v>0</v>
      </c>
      <c r="E22" s="72">
        <v>0</v>
      </c>
      <c r="F22" s="72">
        <v>0</v>
      </c>
      <c r="G22" s="72">
        <v>0</v>
      </c>
      <c r="H22" s="44">
        <f t="shared" ref="H22:H27" si="4">SUM(D22:G22)</f>
        <v>0</v>
      </c>
    </row>
    <row r="23" spans="2:8" ht="30" customHeight="1" thickBot="1" x14ac:dyDescent="0.25">
      <c r="B23" s="14" t="s">
        <v>2</v>
      </c>
      <c r="C23" s="168"/>
      <c r="D23" s="166">
        <v>0</v>
      </c>
      <c r="E23" s="73">
        <v>0</v>
      </c>
      <c r="F23" s="73">
        <v>0</v>
      </c>
      <c r="G23" s="73">
        <v>0</v>
      </c>
      <c r="H23" s="45">
        <f t="shared" si="4"/>
        <v>0</v>
      </c>
    </row>
    <row r="24" spans="2:8" ht="30" customHeight="1" thickBot="1" x14ac:dyDescent="0.25">
      <c r="B24" s="14" t="s">
        <v>3</v>
      </c>
      <c r="C24" s="168"/>
      <c r="D24" s="166">
        <v>0</v>
      </c>
      <c r="E24" s="73">
        <v>0</v>
      </c>
      <c r="F24" s="73">
        <v>0</v>
      </c>
      <c r="G24" s="73">
        <v>0</v>
      </c>
      <c r="H24" s="45">
        <f t="shared" si="4"/>
        <v>0</v>
      </c>
    </row>
    <row r="25" spans="2:8" ht="30" customHeight="1" x14ac:dyDescent="0.2">
      <c r="B25" s="169" t="s">
        <v>4</v>
      </c>
      <c r="C25" s="170"/>
      <c r="D25" s="81">
        <v>0</v>
      </c>
      <c r="E25" s="72">
        <v>0</v>
      </c>
      <c r="F25" s="72">
        <v>0</v>
      </c>
      <c r="G25" s="72">
        <v>0</v>
      </c>
      <c r="H25" s="44">
        <f t="shared" si="4"/>
        <v>0</v>
      </c>
    </row>
    <row r="26" spans="2:8" ht="30" customHeight="1" thickBot="1" x14ac:dyDescent="0.25">
      <c r="B26" s="11" t="s">
        <v>5</v>
      </c>
      <c r="C26" s="164"/>
      <c r="D26" s="75">
        <v>0</v>
      </c>
      <c r="E26" s="74">
        <v>0</v>
      </c>
      <c r="F26" s="74">
        <v>0</v>
      </c>
      <c r="G26" s="74">
        <v>0</v>
      </c>
      <c r="H26" s="46">
        <f t="shared" si="4"/>
        <v>0</v>
      </c>
    </row>
    <row r="27" spans="2:8" ht="30" customHeight="1" thickBot="1" x14ac:dyDescent="0.25">
      <c r="B27" s="14" t="s">
        <v>6</v>
      </c>
      <c r="C27" s="168"/>
      <c r="D27" s="48">
        <f t="shared" ref="D27:G27" si="5">SUM(D22:D26)</f>
        <v>0</v>
      </c>
      <c r="E27" s="48">
        <f t="shared" si="5"/>
        <v>0</v>
      </c>
      <c r="F27" s="48">
        <f t="shared" si="5"/>
        <v>0</v>
      </c>
      <c r="G27" s="48">
        <f t="shared" si="5"/>
        <v>0</v>
      </c>
      <c r="H27" s="48">
        <f t="shared" si="4"/>
        <v>0</v>
      </c>
    </row>
    <row r="28" spans="2:8" ht="30" customHeight="1" thickBot="1" x14ac:dyDescent="0.25">
      <c r="B28" s="14" t="s">
        <v>86</v>
      </c>
      <c r="C28" s="168"/>
      <c r="D28" s="28"/>
      <c r="E28" s="28"/>
      <c r="F28" s="28"/>
      <c r="G28" s="28"/>
      <c r="H28" s="28"/>
    </row>
    <row r="29" spans="2:8" ht="30" customHeight="1" thickBot="1" x14ac:dyDescent="0.25">
      <c r="B29" s="14" t="s">
        <v>7</v>
      </c>
      <c r="C29" s="168"/>
      <c r="D29" s="28"/>
      <c r="E29" s="28"/>
      <c r="F29" s="28"/>
      <c r="G29" s="28"/>
      <c r="H29" s="28"/>
    </row>
    <row r="30" spans="2:8" ht="30" customHeight="1" thickBot="1" x14ac:dyDescent="0.25">
      <c r="B30" s="13" t="s">
        <v>9</v>
      </c>
      <c r="C30" s="165"/>
      <c r="D30" s="48">
        <f>SUM(D27:D29)</f>
        <v>0</v>
      </c>
      <c r="E30" s="48">
        <f>SUM(E27:E29)</f>
        <v>0</v>
      </c>
      <c r="F30" s="48">
        <f>SUM(F27:F29)</f>
        <v>0</v>
      </c>
      <c r="G30" s="48">
        <f>SUM(G27:G29)</f>
        <v>0</v>
      </c>
      <c r="H30" s="48">
        <f>SUM(D30:G30)</f>
        <v>0</v>
      </c>
    </row>
    <row r="31" spans="2:8" ht="30" customHeight="1" x14ac:dyDescent="0.2"/>
    <row r="32" spans="2:8" ht="30" customHeight="1" x14ac:dyDescent="0.2">
      <c r="H32"/>
    </row>
    <row r="33" spans="2:12" ht="30" customHeight="1" x14ac:dyDescent="0.2">
      <c r="B33" s="1" t="s">
        <v>167</v>
      </c>
      <c r="C33" s="1"/>
      <c r="H33"/>
      <c r="K33" s="82" t="s">
        <v>148</v>
      </c>
    </row>
    <row r="34" spans="2:12" ht="30" customHeight="1" thickBot="1" x14ac:dyDescent="0.25">
      <c r="B34" s="27" t="s">
        <v>223</v>
      </c>
      <c r="C34" s="27"/>
      <c r="F34" s="6" t="s">
        <v>12</v>
      </c>
      <c r="H34"/>
      <c r="K34" s="68" t="s">
        <v>95</v>
      </c>
      <c r="L34" t="s">
        <v>215</v>
      </c>
    </row>
    <row r="35" spans="2:12" ht="30" customHeight="1" x14ac:dyDescent="0.2">
      <c r="B35" s="10" t="s">
        <v>160</v>
      </c>
      <c r="C35" s="25" t="s">
        <v>161</v>
      </c>
      <c r="D35" s="25" t="s">
        <v>94</v>
      </c>
      <c r="E35" s="255" t="s">
        <v>8</v>
      </c>
      <c r="F35" s="255" t="s">
        <v>71</v>
      </c>
      <c r="H35"/>
      <c r="K35" s="68" t="s">
        <v>95</v>
      </c>
      <c r="L35" t="s">
        <v>216</v>
      </c>
    </row>
    <row r="36" spans="2:12" ht="30" customHeight="1" thickBot="1" x14ac:dyDescent="0.25">
      <c r="B36" s="13" t="s">
        <v>69</v>
      </c>
      <c r="C36" s="165"/>
      <c r="D36" s="77" t="s">
        <v>87</v>
      </c>
      <c r="E36" s="269"/>
      <c r="F36" s="269"/>
      <c r="H36"/>
      <c r="K36" s="68" t="s">
        <v>95</v>
      </c>
      <c r="L36" t="s">
        <v>234</v>
      </c>
    </row>
    <row r="37" spans="2:12" ht="30" customHeight="1" thickBot="1" x14ac:dyDescent="0.25">
      <c r="B37" s="14" t="s">
        <v>79</v>
      </c>
      <c r="C37" s="168"/>
      <c r="D37" s="78">
        <v>0</v>
      </c>
      <c r="E37" s="78">
        <v>0</v>
      </c>
      <c r="F37" s="49">
        <f t="shared" ref="F37:F45" si="6">IF(SUM(D37:E37)=H7,SUM(D37:E37),"6.2.1と合致しません")</f>
        <v>0</v>
      </c>
      <c r="H37"/>
      <c r="L37" t="s">
        <v>232</v>
      </c>
    </row>
    <row r="38" spans="2:12" ht="30" customHeight="1" thickBot="1" x14ac:dyDescent="0.25">
      <c r="B38" s="14" t="s">
        <v>2</v>
      </c>
      <c r="C38" s="168"/>
      <c r="D38" s="80">
        <v>0</v>
      </c>
      <c r="E38" s="80">
        <v>0</v>
      </c>
      <c r="F38" s="50">
        <f t="shared" si="6"/>
        <v>0</v>
      </c>
      <c r="H38"/>
    </row>
    <row r="39" spans="2:12" ht="30" customHeight="1" thickBot="1" x14ac:dyDescent="0.25">
      <c r="B39" s="14" t="s">
        <v>3</v>
      </c>
      <c r="C39" s="168"/>
      <c r="D39" s="80">
        <v>0</v>
      </c>
      <c r="E39" s="80">
        <v>0</v>
      </c>
      <c r="F39" s="50">
        <f t="shared" si="6"/>
        <v>0</v>
      </c>
      <c r="H39"/>
    </row>
    <row r="40" spans="2:12" ht="30" customHeight="1" x14ac:dyDescent="0.2">
      <c r="B40" s="169" t="s">
        <v>4</v>
      </c>
      <c r="C40" s="170"/>
      <c r="D40" s="78">
        <v>0</v>
      </c>
      <c r="E40" s="78">
        <v>0</v>
      </c>
      <c r="F40" s="49">
        <f t="shared" si="6"/>
        <v>0</v>
      </c>
      <c r="H40"/>
    </row>
    <row r="41" spans="2:12" ht="30" customHeight="1" thickBot="1" x14ac:dyDescent="0.25">
      <c r="B41" s="13" t="s">
        <v>5</v>
      </c>
      <c r="C41" s="165"/>
      <c r="D41" s="79">
        <v>0</v>
      </c>
      <c r="E41" s="79">
        <v>0</v>
      </c>
      <c r="F41" s="51">
        <f t="shared" si="6"/>
        <v>0</v>
      </c>
      <c r="H41"/>
    </row>
    <row r="42" spans="2:12" ht="30" customHeight="1" thickBot="1" x14ac:dyDescent="0.25">
      <c r="B42" s="14" t="s">
        <v>6</v>
      </c>
      <c r="C42" s="168"/>
      <c r="D42" s="50">
        <f>SUM(D37:D41)</f>
        <v>0</v>
      </c>
      <c r="E42" s="52">
        <f>SUM(E37:E41)</f>
        <v>0</v>
      </c>
      <c r="F42" s="50">
        <f t="shared" si="6"/>
        <v>0</v>
      </c>
      <c r="H42"/>
    </row>
    <row r="43" spans="2:12" ht="30" customHeight="1" thickBot="1" x14ac:dyDescent="0.25">
      <c r="B43" s="14" t="s">
        <v>86</v>
      </c>
      <c r="C43" s="251">
        <f>C13</f>
        <v>0</v>
      </c>
      <c r="D43" s="48">
        <f>D42*C43</f>
        <v>0</v>
      </c>
      <c r="E43" s="48">
        <f>E42*C43</f>
        <v>0</v>
      </c>
      <c r="F43" s="52">
        <f t="shared" si="6"/>
        <v>0</v>
      </c>
      <c r="H43"/>
    </row>
    <row r="44" spans="2:12" ht="30" customHeight="1" thickBot="1" x14ac:dyDescent="0.25">
      <c r="B44" s="14" t="s">
        <v>7</v>
      </c>
      <c r="C44" s="168"/>
      <c r="D44" s="75">
        <v>0</v>
      </c>
      <c r="E44" s="75">
        <v>0</v>
      </c>
      <c r="F44" s="52">
        <f t="shared" si="6"/>
        <v>0</v>
      </c>
      <c r="H44"/>
    </row>
    <row r="45" spans="2:12" ht="30" customHeight="1" thickBot="1" x14ac:dyDescent="0.25">
      <c r="B45" s="13" t="s">
        <v>9</v>
      </c>
      <c r="C45" s="165"/>
      <c r="D45" s="48">
        <f>SUM(D42:D44)</f>
        <v>0</v>
      </c>
      <c r="E45" s="48">
        <f>SUM(E42:E44)</f>
        <v>0</v>
      </c>
      <c r="F45" s="52">
        <f t="shared" si="6"/>
        <v>0</v>
      </c>
      <c r="H45"/>
    </row>
    <row r="46" spans="2:12" ht="30" customHeight="1" x14ac:dyDescent="0.2">
      <c r="H46"/>
    </row>
    <row r="47" spans="2:12" ht="30" customHeight="1" x14ac:dyDescent="0.2">
      <c r="H47"/>
    </row>
    <row r="48" spans="2:12" ht="30" customHeight="1" thickBot="1" x14ac:dyDescent="0.25">
      <c r="B48" s="27" t="s">
        <v>224</v>
      </c>
      <c r="C48" s="27"/>
      <c r="F48" s="6" t="s">
        <v>12</v>
      </c>
      <c r="H48"/>
      <c r="K48" s="82" t="s">
        <v>148</v>
      </c>
    </row>
    <row r="49" spans="2:12" ht="30" customHeight="1" x14ac:dyDescent="0.2">
      <c r="B49" s="10" t="s">
        <v>160</v>
      </c>
      <c r="C49" s="25" t="s">
        <v>161</v>
      </c>
      <c r="D49" s="25" t="s">
        <v>94</v>
      </c>
      <c r="E49" s="263" t="s">
        <v>8</v>
      </c>
      <c r="F49" s="263" t="s">
        <v>71</v>
      </c>
      <c r="H49"/>
      <c r="K49" s="68" t="s">
        <v>95</v>
      </c>
      <c r="L49" t="s">
        <v>215</v>
      </c>
    </row>
    <row r="50" spans="2:12" ht="30" customHeight="1" thickBot="1" x14ac:dyDescent="0.25">
      <c r="B50" s="11" t="s">
        <v>69</v>
      </c>
      <c r="C50" s="164"/>
      <c r="D50" s="67" t="str">
        <f>D36</f>
        <v>〇〇年〇月〇日</v>
      </c>
      <c r="E50" s="264"/>
      <c r="F50" s="264"/>
      <c r="H50"/>
      <c r="K50" s="68" t="s">
        <v>95</v>
      </c>
      <c r="L50" t="s">
        <v>233</v>
      </c>
    </row>
    <row r="51" spans="2:12" ht="30" customHeight="1" thickBot="1" x14ac:dyDescent="0.25">
      <c r="B51" s="14" t="s">
        <v>79</v>
      </c>
      <c r="C51" s="168"/>
      <c r="D51" s="75">
        <v>0</v>
      </c>
      <c r="E51" s="75">
        <v>0</v>
      </c>
      <c r="F51" s="49">
        <f>IF(SUM(D51:E51)=H22,SUM(D51:E51),"6.2.2.と合致しません")</f>
        <v>0</v>
      </c>
      <c r="H51"/>
      <c r="L51" t="s">
        <v>232</v>
      </c>
    </row>
    <row r="52" spans="2:12" ht="30" customHeight="1" thickBot="1" x14ac:dyDescent="0.25">
      <c r="B52" s="14" t="s">
        <v>2</v>
      </c>
      <c r="C52" s="168"/>
      <c r="D52" s="80">
        <v>0</v>
      </c>
      <c r="E52" s="80">
        <v>0</v>
      </c>
      <c r="F52" s="50">
        <f>IF(SUM(D52:E52)=H23,SUM(D52:E52),"6.2.2と合致しません")</f>
        <v>0</v>
      </c>
      <c r="H52"/>
    </row>
    <row r="53" spans="2:12" ht="30" customHeight="1" thickBot="1" x14ac:dyDescent="0.25">
      <c r="B53" s="14" t="s">
        <v>3</v>
      </c>
      <c r="C53" s="168"/>
      <c r="D53" s="80">
        <v>0</v>
      </c>
      <c r="E53" s="80">
        <v>0</v>
      </c>
      <c r="F53" s="50">
        <f>IF(SUM(D53:E53)=H24,SUM(D53:E53),"6.2.2と合致しません")</f>
        <v>0</v>
      </c>
      <c r="H53"/>
    </row>
    <row r="54" spans="2:12" ht="30" customHeight="1" x14ac:dyDescent="0.2">
      <c r="B54" s="169" t="s">
        <v>4</v>
      </c>
      <c r="C54" s="170"/>
      <c r="D54" s="81">
        <v>0</v>
      </c>
      <c r="E54" s="81">
        <v>0</v>
      </c>
      <c r="F54" s="53">
        <f>IF(SUM(D54:E54)=H25,SUM(D54:E54),"6.2.2と合致しません")</f>
        <v>0</v>
      </c>
      <c r="H54"/>
    </row>
    <row r="55" spans="2:12" ht="30" customHeight="1" thickBot="1" x14ac:dyDescent="0.25">
      <c r="B55" s="13" t="s">
        <v>5</v>
      </c>
      <c r="C55" s="165"/>
      <c r="D55" s="75">
        <v>0</v>
      </c>
      <c r="E55" s="75">
        <v>0</v>
      </c>
      <c r="F55" s="48">
        <f>IF(SUM(D55:E55)=H26,SUM(D55:E55),"6.2.2と合致しません")</f>
        <v>0</v>
      </c>
      <c r="H55"/>
    </row>
    <row r="56" spans="2:12" ht="30" customHeight="1" thickBot="1" x14ac:dyDescent="0.25">
      <c r="B56" s="14" t="s">
        <v>6</v>
      </c>
      <c r="C56" s="168"/>
      <c r="D56" s="50">
        <f>SUM(D51:D55)</f>
        <v>0</v>
      </c>
      <c r="E56" s="50">
        <f>SUM(E51:E55)</f>
        <v>0</v>
      </c>
      <c r="F56" s="50">
        <f>IF(SUM(D56:E56)=H27,SUM(D56:E56),"6.2.2と合致しません")</f>
        <v>0</v>
      </c>
      <c r="H56"/>
    </row>
    <row r="57" spans="2:12" ht="30" customHeight="1" thickBot="1" x14ac:dyDescent="0.25">
      <c r="B57" s="14" t="s">
        <v>86</v>
      </c>
      <c r="C57" s="168"/>
      <c r="D57" s="29"/>
      <c r="E57" s="29"/>
      <c r="F57" s="29"/>
      <c r="H57"/>
    </row>
    <row r="58" spans="2:12" ht="30" customHeight="1" thickBot="1" x14ac:dyDescent="0.25">
      <c r="B58" s="14" t="s">
        <v>7</v>
      </c>
      <c r="C58" s="168"/>
      <c r="D58" s="29"/>
      <c r="E58" s="29"/>
      <c r="F58" s="29"/>
      <c r="H58"/>
    </row>
    <row r="59" spans="2:12" s="4" customFormat="1" ht="30" customHeight="1" thickBot="1" x14ac:dyDescent="0.25">
      <c r="B59" s="13" t="s">
        <v>9</v>
      </c>
      <c r="C59" s="165"/>
      <c r="D59" s="50">
        <f>SUM(D56:D58)</f>
        <v>0</v>
      </c>
      <c r="E59" s="50">
        <f>SUM(E56:E58)</f>
        <v>0</v>
      </c>
      <c r="F59" s="50">
        <f>IF(SUM(D59:E59)=H30,SUM(D59:E59),"6.2.2と合致しません")</f>
        <v>0</v>
      </c>
      <c r="K59" s="6"/>
    </row>
    <row r="60" spans="2:12" ht="30" customHeight="1" x14ac:dyDescent="0.2">
      <c r="H60"/>
    </row>
    <row r="61" spans="2:12" ht="30" customHeight="1" x14ac:dyDescent="0.2">
      <c r="H61"/>
    </row>
    <row r="62" spans="2:12" ht="30" customHeight="1" x14ac:dyDescent="0.2">
      <c r="H62"/>
    </row>
    <row r="63" spans="2:12" ht="30" customHeight="1" x14ac:dyDescent="0.2">
      <c r="H63"/>
    </row>
    <row r="64" spans="2:12" ht="30" customHeight="1" x14ac:dyDescent="0.2">
      <c r="H64"/>
    </row>
    <row r="65" spans="8:8" ht="30" customHeight="1" x14ac:dyDescent="0.2">
      <c r="H65"/>
    </row>
    <row r="66" spans="8:8" ht="30" customHeight="1" x14ac:dyDescent="0.2">
      <c r="H66"/>
    </row>
    <row r="67" spans="8:8" ht="30" customHeight="1" x14ac:dyDescent="0.2"/>
    <row r="68" spans="8:8" ht="30" customHeight="1" x14ac:dyDescent="0.2"/>
    <row r="69" spans="8:8" ht="30" customHeight="1" x14ac:dyDescent="0.2"/>
    <row r="70" spans="8:8" ht="30" customHeight="1" x14ac:dyDescent="0.2"/>
    <row r="71" spans="8:8" ht="30" customHeight="1" x14ac:dyDescent="0.2"/>
    <row r="72" spans="8:8" ht="30" customHeight="1" x14ac:dyDescent="0.2"/>
  </sheetData>
  <sheetProtection sheet="1" formatCells="0" formatColumns="0" formatRows="0" insertColumns="0" insertRows="0" insertHyperlinks="0" deleteColumns="0" deleteRows="0" sort="0" autoFilter="0" pivotTables="0"/>
  <mergeCells count="8">
    <mergeCell ref="E49:E50"/>
    <mergeCell ref="F49:F50"/>
    <mergeCell ref="B2:E2"/>
    <mergeCell ref="B3:E3"/>
    <mergeCell ref="H4:H6"/>
    <mergeCell ref="H19:H21"/>
    <mergeCell ref="E35:E36"/>
    <mergeCell ref="F35:F36"/>
  </mergeCells>
  <phoneticPr fontId="4"/>
  <pageMargins left="0.75" right="0.75" top="1" bottom="1" header="0.51200000000000001" footer="0.51200000000000001"/>
  <pageSetup paperSize="9" scale="63" fitToHeight="0" orientation="portrait" r:id="rId1"/>
  <headerFooter alignWithMargins="0"/>
  <rowBreaks count="4" manualBreakCount="4">
    <brk id="16" max="8" man="1"/>
    <brk id="31" max="8" man="1"/>
    <brk id="46" max="8" man="1"/>
    <brk id="71" max="8" man="1"/>
  </rowBreaks>
  <ignoredErrors>
    <ignoredError sqref="D5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D114"/>
  <sheetViews>
    <sheetView showGridLines="0" view="pageBreakPreview" zoomScaleNormal="65" zoomScaleSheetLayoutView="100" workbookViewId="0"/>
  </sheetViews>
  <sheetFormatPr defaultRowHeight="21" customHeight="1" x14ac:dyDescent="0.2"/>
  <cols>
    <col min="1" max="1" width="8.6640625" style="4" customWidth="1"/>
    <col min="2" max="3" width="6.6640625" style="4" customWidth="1"/>
    <col min="4" max="4" width="18.6640625" style="4" customWidth="1"/>
    <col min="5" max="5" width="5" style="5" customWidth="1"/>
    <col min="6" max="6" width="6.33203125" style="5" bestFit="1" customWidth="1"/>
    <col min="7" max="7" width="17.33203125" style="5" customWidth="1"/>
    <col min="8" max="9" width="17.33203125" style="4" customWidth="1"/>
    <col min="10" max="10" width="22.109375" style="4" customWidth="1"/>
    <col min="11" max="11" width="5.44140625" style="6" customWidth="1"/>
    <col min="12" max="12" width="5.44140625" style="26" customWidth="1"/>
    <col min="13" max="13" width="8.6640625" style="4" customWidth="1"/>
    <col min="16" max="16" width="4.44140625" customWidth="1"/>
  </cols>
  <sheetData>
    <row r="1" spans="1:30" ht="27" customHeight="1" x14ac:dyDescent="0.2">
      <c r="O1" s="69" t="s">
        <v>177</v>
      </c>
    </row>
    <row r="2" spans="1:30" ht="27" customHeight="1" x14ac:dyDescent="0.2">
      <c r="O2" s="68" t="s">
        <v>173</v>
      </c>
      <c r="P2" t="s">
        <v>207</v>
      </c>
    </row>
    <row r="3" spans="1:30" ht="27" customHeight="1" x14ac:dyDescent="0.2">
      <c r="B3" s="2" t="s">
        <v>164</v>
      </c>
      <c r="J3" s="20"/>
      <c r="K3" s="171"/>
      <c r="L3" s="172"/>
      <c r="O3" s="68" t="s">
        <v>173</v>
      </c>
      <c r="P3" t="s">
        <v>211</v>
      </c>
    </row>
    <row r="4" spans="1:30" ht="27" customHeight="1" thickBot="1" x14ac:dyDescent="0.25">
      <c r="A4"/>
      <c r="B4" s="4" t="s">
        <v>218</v>
      </c>
      <c r="J4" s="6" t="s">
        <v>12</v>
      </c>
      <c r="M4"/>
      <c r="O4" s="68"/>
      <c r="P4" s="225" t="s">
        <v>239</v>
      </c>
    </row>
    <row r="5" spans="1:30" ht="30" customHeight="1" thickBot="1" x14ac:dyDescent="0.25">
      <c r="A5"/>
      <c r="B5" s="16" t="s">
        <v>13</v>
      </c>
      <c r="C5" s="30" t="s">
        <v>90</v>
      </c>
      <c r="D5" s="16" t="s">
        <v>14</v>
      </c>
      <c r="E5" s="270" t="s">
        <v>15</v>
      </c>
      <c r="F5" s="271"/>
      <c r="G5" s="16" t="s">
        <v>16</v>
      </c>
      <c r="H5" s="17" t="s">
        <v>17</v>
      </c>
      <c r="I5" s="17" t="s">
        <v>18</v>
      </c>
      <c r="J5" s="18" t="s">
        <v>19</v>
      </c>
      <c r="K5" s="292" t="s">
        <v>170</v>
      </c>
      <c r="L5" s="293"/>
      <c r="M5"/>
      <c r="O5" s="69" t="s">
        <v>135</v>
      </c>
      <c r="AC5" t="s">
        <v>88</v>
      </c>
      <c r="AD5" t="s">
        <v>168</v>
      </c>
    </row>
    <row r="6" spans="1:30" ht="27" customHeight="1" thickBot="1" x14ac:dyDescent="0.25">
      <c r="A6"/>
      <c r="B6" s="272" t="s">
        <v>80</v>
      </c>
      <c r="C6" s="273"/>
      <c r="D6" s="253"/>
      <c r="E6" s="274" t="s">
        <v>20</v>
      </c>
      <c r="F6" s="275"/>
      <c r="G6" s="84" t="s">
        <v>20</v>
      </c>
      <c r="H6" s="54">
        <f>SUM(H7:H9)</f>
        <v>0</v>
      </c>
      <c r="I6" s="54">
        <f>SUM(I7:I9)</f>
        <v>0</v>
      </c>
      <c r="J6" s="103"/>
      <c r="K6" s="173"/>
      <c r="L6" s="174"/>
      <c r="M6"/>
      <c r="O6" s="68" t="s">
        <v>95</v>
      </c>
      <c r="P6" t="s">
        <v>235</v>
      </c>
      <c r="AC6" t="s">
        <v>89</v>
      </c>
      <c r="AD6" t="s">
        <v>169</v>
      </c>
    </row>
    <row r="7" spans="1:30" ht="27" customHeight="1" x14ac:dyDescent="0.2">
      <c r="A7"/>
      <c r="B7" s="85" t="s">
        <v>21</v>
      </c>
      <c r="C7" s="86"/>
      <c r="D7" s="87"/>
      <c r="E7" s="211">
        <v>1</v>
      </c>
      <c r="F7" s="212" t="s">
        <v>22</v>
      </c>
      <c r="G7" s="213">
        <v>0</v>
      </c>
      <c r="H7" s="203">
        <f>IF(C7="J",E7*G7,0)</f>
        <v>0</v>
      </c>
      <c r="I7" s="203">
        <f>IF(C7="自",E7*G7,0)</f>
        <v>0</v>
      </c>
      <c r="J7" s="214"/>
      <c r="K7" s="177" t="s">
        <v>171</v>
      </c>
      <c r="L7" s="175"/>
      <c r="M7"/>
      <c r="O7" s="68" t="s">
        <v>95</v>
      </c>
      <c r="P7" t="s">
        <v>136</v>
      </c>
    </row>
    <row r="8" spans="1:30" ht="27" customHeight="1" x14ac:dyDescent="0.2">
      <c r="A8"/>
      <c r="B8" s="196" t="s">
        <v>23</v>
      </c>
      <c r="C8" s="197"/>
      <c r="D8" s="210"/>
      <c r="E8" s="100">
        <v>1</v>
      </c>
      <c r="F8" s="101" t="s">
        <v>22</v>
      </c>
      <c r="G8" s="102">
        <v>0</v>
      </c>
      <c r="H8" s="57">
        <f>IF(C8="J",E8*G8,0)</f>
        <v>0</v>
      </c>
      <c r="I8" s="57">
        <f>IF(C8="自",E8*G8,0)</f>
        <v>0</v>
      </c>
      <c r="J8" s="99"/>
      <c r="K8" s="217" t="s">
        <v>171</v>
      </c>
      <c r="L8" s="218"/>
      <c r="M8"/>
      <c r="O8" s="68" t="s">
        <v>95</v>
      </c>
      <c r="P8" t="s">
        <v>137</v>
      </c>
    </row>
    <row r="9" spans="1:30" ht="27" customHeight="1" thickBot="1" x14ac:dyDescent="0.25">
      <c r="A9"/>
      <c r="B9" s="91" t="s">
        <v>25</v>
      </c>
      <c r="C9" s="92"/>
      <c r="D9" s="93"/>
      <c r="E9" s="94">
        <v>1</v>
      </c>
      <c r="F9" s="95" t="s">
        <v>24</v>
      </c>
      <c r="G9" s="96">
        <v>0</v>
      </c>
      <c r="H9" s="56">
        <f>IF(C9="J",E9*G9,0)</f>
        <v>0</v>
      </c>
      <c r="I9" s="56">
        <f>IF(C9="自",E9*G9,0)</f>
        <v>0</v>
      </c>
      <c r="J9" s="215"/>
      <c r="K9" s="176" t="s">
        <v>172</v>
      </c>
      <c r="L9" s="216"/>
      <c r="M9"/>
      <c r="O9" s="68"/>
      <c r="P9" t="s">
        <v>138</v>
      </c>
    </row>
    <row r="10" spans="1:30" ht="27" customHeight="1" thickBot="1" x14ac:dyDescent="0.25">
      <c r="A10"/>
      <c r="B10" s="272" t="s">
        <v>27</v>
      </c>
      <c r="C10" s="273"/>
      <c r="D10" s="253"/>
      <c r="E10" s="276" t="s">
        <v>20</v>
      </c>
      <c r="F10" s="277"/>
      <c r="G10" s="84" t="s">
        <v>20</v>
      </c>
      <c r="H10" s="54">
        <f>SUM(H11:H13)</f>
        <v>0</v>
      </c>
      <c r="I10" s="54">
        <f>SUM(I11:I13)</f>
        <v>0</v>
      </c>
      <c r="J10" s="103"/>
      <c r="K10" s="173"/>
      <c r="L10" s="174"/>
      <c r="M10"/>
      <c r="O10" s="68" t="s">
        <v>95</v>
      </c>
      <c r="P10" t="s">
        <v>139</v>
      </c>
    </row>
    <row r="11" spans="1:30" ht="27" customHeight="1" x14ac:dyDescent="0.2">
      <c r="A11"/>
      <c r="B11" s="85" t="s">
        <v>21</v>
      </c>
      <c r="C11" s="86"/>
      <c r="D11" s="87"/>
      <c r="E11" s="88">
        <v>1</v>
      </c>
      <c r="F11" s="89" t="s">
        <v>22</v>
      </c>
      <c r="G11" s="90">
        <v>0</v>
      </c>
      <c r="H11" s="55">
        <f>IF(C11="J",E11*G11,0)</f>
        <v>0</v>
      </c>
      <c r="I11" s="55">
        <f>IF(C11="自",E11*G11,0)</f>
        <v>0</v>
      </c>
      <c r="J11" s="104"/>
      <c r="K11" s="177" t="s">
        <v>172</v>
      </c>
      <c r="L11" s="175"/>
      <c r="M11"/>
      <c r="O11" s="68"/>
      <c r="P11" t="s">
        <v>140</v>
      </c>
    </row>
    <row r="12" spans="1:30" ht="27" customHeight="1" x14ac:dyDescent="0.2">
      <c r="A12"/>
      <c r="B12" s="97" t="s">
        <v>23</v>
      </c>
      <c r="C12" s="98"/>
      <c r="D12" s="99"/>
      <c r="E12" s="100">
        <v>1</v>
      </c>
      <c r="F12" s="101" t="s">
        <v>22</v>
      </c>
      <c r="G12" s="102">
        <v>0</v>
      </c>
      <c r="H12" s="57">
        <f>IF(C12="J",E12*G12,0)</f>
        <v>0</v>
      </c>
      <c r="I12" s="57">
        <f>IF(C12="自",E12*G12,0)</f>
        <v>0</v>
      </c>
      <c r="J12" s="106"/>
      <c r="K12" s="217" t="s">
        <v>172</v>
      </c>
      <c r="L12" s="218"/>
      <c r="M12"/>
      <c r="O12" s="68" t="s">
        <v>95</v>
      </c>
      <c r="P12" t="s">
        <v>141</v>
      </c>
    </row>
    <row r="13" spans="1:30" ht="27" customHeight="1" thickBot="1" x14ac:dyDescent="0.25">
      <c r="A13"/>
      <c r="B13" s="91" t="s">
        <v>25</v>
      </c>
      <c r="C13" s="92"/>
      <c r="D13" s="93"/>
      <c r="E13" s="94">
        <v>1</v>
      </c>
      <c r="F13" s="95" t="s">
        <v>24</v>
      </c>
      <c r="G13" s="96">
        <v>0</v>
      </c>
      <c r="H13" s="56">
        <f>IF(C13="J",E13*G13,0)</f>
        <v>0</v>
      </c>
      <c r="I13" s="56">
        <f>IF(C13="自",E13*G13,0)</f>
        <v>0</v>
      </c>
      <c r="J13" s="105"/>
      <c r="K13" s="176" t="s">
        <v>172</v>
      </c>
      <c r="L13" s="216"/>
      <c r="M13"/>
      <c r="O13" s="68" t="s">
        <v>95</v>
      </c>
      <c r="P13" t="s">
        <v>142</v>
      </c>
    </row>
    <row r="14" spans="1:30" ht="27" customHeight="1" thickBot="1" x14ac:dyDescent="0.25">
      <c r="A14"/>
      <c r="B14" s="272" t="s">
        <v>81</v>
      </c>
      <c r="C14" s="273"/>
      <c r="D14" s="254"/>
      <c r="E14" s="276" t="s">
        <v>20</v>
      </c>
      <c r="F14" s="277"/>
      <c r="G14" s="84" t="s">
        <v>20</v>
      </c>
      <c r="H14" s="54">
        <f>SUM(H15:H17)</f>
        <v>0</v>
      </c>
      <c r="I14" s="54">
        <f>SUM(I15:I17)</f>
        <v>0</v>
      </c>
      <c r="J14" s="103"/>
      <c r="K14" s="173"/>
      <c r="L14" s="174"/>
      <c r="M14"/>
      <c r="O14" s="68" t="s">
        <v>95</v>
      </c>
      <c r="P14" t="s">
        <v>143</v>
      </c>
    </row>
    <row r="15" spans="1:30" ht="27" customHeight="1" x14ac:dyDescent="0.2">
      <c r="A15"/>
      <c r="B15" s="85" t="s">
        <v>21</v>
      </c>
      <c r="C15" s="86"/>
      <c r="D15" s="87"/>
      <c r="E15" s="211">
        <v>1</v>
      </c>
      <c r="F15" s="212" t="s">
        <v>22</v>
      </c>
      <c r="G15" s="213">
        <v>0</v>
      </c>
      <c r="H15" s="203">
        <f>IF(C15="J",E15*G15,0)</f>
        <v>0</v>
      </c>
      <c r="I15" s="203">
        <f>IF(C15="自",E15*G15,0)</f>
        <v>0</v>
      </c>
      <c r="J15" s="214"/>
      <c r="K15" s="177" t="s">
        <v>172</v>
      </c>
      <c r="L15" s="175"/>
      <c r="M15"/>
      <c r="O15" s="68"/>
      <c r="P15" t="s">
        <v>144</v>
      </c>
    </row>
    <row r="16" spans="1:30" ht="27" customHeight="1" x14ac:dyDescent="0.2">
      <c r="A16"/>
      <c r="B16" s="196" t="s">
        <v>23</v>
      </c>
      <c r="C16" s="197"/>
      <c r="D16" s="210"/>
      <c r="E16" s="100">
        <v>1</v>
      </c>
      <c r="F16" s="101" t="s">
        <v>22</v>
      </c>
      <c r="G16" s="102">
        <v>0</v>
      </c>
      <c r="H16" s="57">
        <f>IF(C16="J",E16*G16,0)</f>
        <v>0</v>
      </c>
      <c r="I16" s="57">
        <f>IF(C16="自",E16*G16,0)</f>
        <v>0</v>
      </c>
      <c r="J16" s="106"/>
      <c r="K16" s="217" t="s">
        <v>172</v>
      </c>
      <c r="L16" s="218"/>
      <c r="M16"/>
      <c r="O16" s="68" t="s">
        <v>95</v>
      </c>
      <c r="P16" t="s">
        <v>187</v>
      </c>
    </row>
    <row r="17" spans="1:17" ht="27" customHeight="1" thickBot="1" x14ac:dyDescent="0.25">
      <c r="A17"/>
      <c r="B17" s="91" t="s">
        <v>25</v>
      </c>
      <c r="C17" s="92"/>
      <c r="D17" s="93"/>
      <c r="E17" s="94">
        <v>1</v>
      </c>
      <c r="F17" s="95" t="s">
        <v>24</v>
      </c>
      <c r="G17" s="96">
        <v>0</v>
      </c>
      <c r="H17" s="56">
        <f>IF(C17="J",E17*G17,0)</f>
        <v>0</v>
      </c>
      <c r="I17" s="56">
        <f>IF(C17="自",E17*G17,0)</f>
        <v>0</v>
      </c>
      <c r="J17" s="105"/>
      <c r="K17" s="176" t="s">
        <v>172</v>
      </c>
      <c r="L17" s="216"/>
      <c r="M17"/>
      <c r="O17" s="68"/>
      <c r="P17" t="s">
        <v>188</v>
      </c>
    </row>
    <row r="18" spans="1:17" ht="27" customHeight="1" thickBot="1" x14ac:dyDescent="0.25">
      <c r="A18"/>
      <c r="B18" s="272" t="s">
        <v>82</v>
      </c>
      <c r="C18" s="273"/>
      <c r="D18" s="253"/>
      <c r="E18" s="276" t="s">
        <v>20</v>
      </c>
      <c r="F18" s="277"/>
      <c r="G18" s="84" t="s">
        <v>20</v>
      </c>
      <c r="H18" s="54">
        <f>SUM(H19:H21)</f>
        <v>0</v>
      </c>
      <c r="I18" s="54">
        <f>SUM(I19:I21)</f>
        <v>0</v>
      </c>
      <c r="J18" s="103"/>
      <c r="K18" s="173"/>
      <c r="L18" s="174"/>
      <c r="M18"/>
      <c r="O18" s="68"/>
      <c r="P18" t="s">
        <v>146</v>
      </c>
    </row>
    <row r="19" spans="1:17" ht="27" customHeight="1" x14ac:dyDescent="0.2">
      <c r="A19"/>
      <c r="B19" s="85" t="s">
        <v>21</v>
      </c>
      <c r="C19" s="86"/>
      <c r="D19" s="87"/>
      <c r="E19" s="211">
        <v>1</v>
      </c>
      <c r="F19" s="212" t="s">
        <v>22</v>
      </c>
      <c r="G19" s="213">
        <v>0</v>
      </c>
      <c r="H19" s="203">
        <f>IF(C19="J",E19*G19,0)</f>
        <v>0</v>
      </c>
      <c r="I19" s="203">
        <f>IF(C19="自",E19*G19,0)</f>
        <v>0</v>
      </c>
      <c r="J19" s="214"/>
      <c r="K19" s="177" t="s">
        <v>172</v>
      </c>
      <c r="L19" s="175"/>
      <c r="M19"/>
      <c r="O19" s="68"/>
      <c r="P19" t="s">
        <v>147</v>
      </c>
    </row>
    <row r="20" spans="1:17" ht="27" customHeight="1" x14ac:dyDescent="0.2">
      <c r="A20"/>
      <c r="B20" s="196" t="s">
        <v>23</v>
      </c>
      <c r="C20" s="197"/>
      <c r="D20" s="210"/>
      <c r="E20" s="100">
        <v>1</v>
      </c>
      <c r="F20" s="101" t="s">
        <v>22</v>
      </c>
      <c r="G20" s="102">
        <v>0</v>
      </c>
      <c r="H20" s="57">
        <f>IF(C20="J",E20*G20,0)</f>
        <v>0</v>
      </c>
      <c r="I20" s="57">
        <f>IF(C20="自",E20*G20,0)</f>
        <v>0</v>
      </c>
      <c r="J20" s="106"/>
      <c r="K20" s="217" t="s">
        <v>172</v>
      </c>
      <c r="L20" s="218"/>
      <c r="M20"/>
      <c r="O20" s="68"/>
      <c r="P20" t="s">
        <v>145</v>
      </c>
    </row>
    <row r="21" spans="1:17" ht="27" customHeight="1" thickBot="1" x14ac:dyDescent="0.25">
      <c r="A21"/>
      <c r="B21" s="91" t="s">
        <v>25</v>
      </c>
      <c r="C21" s="92"/>
      <c r="D21" s="93"/>
      <c r="E21" s="219">
        <v>1</v>
      </c>
      <c r="F21" s="220" t="s">
        <v>24</v>
      </c>
      <c r="G21" s="221">
        <v>0</v>
      </c>
      <c r="H21" s="222">
        <f>IF(C21="J",E21*G21,0)</f>
        <v>0</v>
      </c>
      <c r="I21" s="222">
        <f>IF(C21="自",E21*G21,0)</f>
        <v>0</v>
      </c>
      <c r="J21" s="215"/>
      <c r="K21" s="176" t="s">
        <v>172</v>
      </c>
      <c r="L21" s="216"/>
      <c r="M21"/>
      <c r="O21" s="68" t="s">
        <v>95</v>
      </c>
      <c r="P21" t="s">
        <v>189</v>
      </c>
    </row>
    <row r="22" spans="1:17" ht="27" customHeight="1" thickBot="1" x14ac:dyDescent="0.25">
      <c r="A22"/>
      <c r="B22" s="278" t="s">
        <v>26</v>
      </c>
      <c r="C22" s="278"/>
      <c r="D22" s="278"/>
      <c r="E22" s="278"/>
      <c r="F22" s="278"/>
      <c r="G22" s="278"/>
      <c r="H22" s="54">
        <f>H6+H10+H14+H18</f>
        <v>0</v>
      </c>
      <c r="I22" s="54">
        <f>I6+I10+I14+I18</f>
        <v>0</v>
      </c>
      <c r="J22" s="83"/>
      <c r="K22" s="173"/>
      <c r="L22" s="174"/>
      <c r="M22"/>
    </row>
    <row r="23" spans="1:17" ht="27" customHeight="1" x14ac:dyDescent="0.2">
      <c r="A23"/>
      <c r="G23" s="7"/>
      <c r="H23" s="8"/>
      <c r="I23" s="8"/>
      <c r="M23"/>
    </row>
    <row r="24" spans="1:17" ht="27" customHeight="1" x14ac:dyDescent="0.2">
      <c r="A24"/>
      <c r="G24" s="7"/>
      <c r="H24" s="8"/>
      <c r="I24" s="8"/>
      <c r="M24"/>
    </row>
    <row r="25" spans="1:17" ht="27" customHeight="1" thickBot="1" x14ac:dyDescent="0.25">
      <c r="A25"/>
      <c r="B25" s="4" t="s">
        <v>57</v>
      </c>
      <c r="C25" s="5"/>
      <c r="J25" s="6" t="s">
        <v>12</v>
      </c>
      <c r="M25"/>
      <c r="O25" s="69" t="s">
        <v>127</v>
      </c>
    </row>
    <row r="26" spans="1:17" ht="30" customHeight="1" thickBot="1" x14ac:dyDescent="0.25">
      <c r="A26"/>
      <c r="B26" s="16" t="s">
        <v>13</v>
      </c>
      <c r="C26" s="30" t="s">
        <v>90</v>
      </c>
      <c r="D26" s="16" t="s">
        <v>14</v>
      </c>
      <c r="E26" s="270" t="s">
        <v>15</v>
      </c>
      <c r="F26" s="271"/>
      <c r="G26" s="16" t="s">
        <v>16</v>
      </c>
      <c r="H26" s="19" t="s">
        <v>17</v>
      </c>
      <c r="I26" s="17" t="s">
        <v>18</v>
      </c>
      <c r="J26" s="18" t="s">
        <v>19</v>
      </c>
      <c r="K26" s="180"/>
      <c r="L26" s="181"/>
      <c r="M26"/>
      <c r="O26" s="68" t="s">
        <v>95</v>
      </c>
      <c r="P26" t="s">
        <v>128</v>
      </c>
    </row>
    <row r="27" spans="1:17" ht="27" customHeight="1" thickBot="1" x14ac:dyDescent="0.25">
      <c r="A27"/>
      <c r="B27" s="272" t="s">
        <v>60</v>
      </c>
      <c r="C27" s="273"/>
      <c r="D27" s="107" t="s">
        <v>28</v>
      </c>
      <c r="E27" s="274" t="s">
        <v>20</v>
      </c>
      <c r="F27" s="275"/>
      <c r="G27" s="108" t="s">
        <v>20</v>
      </c>
      <c r="H27" s="58">
        <f>SUM(H28:H30)</f>
        <v>0</v>
      </c>
      <c r="I27" s="54">
        <f>SUM(I28:I30)</f>
        <v>0</v>
      </c>
      <c r="J27" s="115"/>
      <c r="K27" s="182"/>
      <c r="L27" s="183"/>
      <c r="M27"/>
      <c r="O27" s="68" t="s">
        <v>173</v>
      </c>
      <c r="P27" t="s">
        <v>178</v>
      </c>
    </row>
    <row r="28" spans="1:17" ht="27" customHeight="1" x14ac:dyDescent="0.2">
      <c r="A28"/>
      <c r="B28" s="152" t="s">
        <v>21</v>
      </c>
      <c r="C28" s="86"/>
      <c r="D28" s="117"/>
      <c r="E28" s="153">
        <v>0</v>
      </c>
      <c r="F28" s="154" t="s">
        <v>29</v>
      </c>
      <c r="G28" s="90">
        <v>0</v>
      </c>
      <c r="H28" s="59">
        <f>IF(C28="J",E28*G28,0)</f>
        <v>0</v>
      </c>
      <c r="I28" s="55">
        <f>IF(C28="自",E28*G28,0)</f>
        <v>0</v>
      </c>
      <c r="J28" s="161"/>
      <c r="K28" s="182"/>
      <c r="L28" s="183"/>
      <c r="M28"/>
      <c r="O28" s="68" t="s">
        <v>95</v>
      </c>
      <c r="P28" t="s">
        <v>129</v>
      </c>
    </row>
    <row r="29" spans="1:17" ht="27" customHeight="1" x14ac:dyDescent="0.2">
      <c r="A29"/>
      <c r="B29" s="155" t="s">
        <v>23</v>
      </c>
      <c r="C29" s="98"/>
      <c r="D29" s="121"/>
      <c r="E29" s="156">
        <v>0</v>
      </c>
      <c r="F29" s="157" t="s">
        <v>29</v>
      </c>
      <c r="G29" s="102">
        <v>0</v>
      </c>
      <c r="H29" s="60">
        <f>IF(C29="J",E29*G29,0)</f>
        <v>0</v>
      </c>
      <c r="I29" s="57">
        <f>IF(C29="自",E29*G29,0)</f>
        <v>0</v>
      </c>
      <c r="J29" s="162"/>
      <c r="K29" s="184"/>
      <c r="L29" s="185"/>
      <c r="M29"/>
      <c r="P29" s="68" t="s">
        <v>175</v>
      </c>
      <c r="Q29" t="s">
        <v>174</v>
      </c>
    </row>
    <row r="30" spans="1:17" ht="27" customHeight="1" thickBot="1" x14ac:dyDescent="0.25">
      <c r="A30"/>
      <c r="B30" s="158" t="s">
        <v>25</v>
      </c>
      <c r="C30" s="92"/>
      <c r="D30" s="125"/>
      <c r="E30" s="159">
        <v>0</v>
      </c>
      <c r="F30" s="160" t="s">
        <v>29</v>
      </c>
      <c r="G30" s="96">
        <v>0</v>
      </c>
      <c r="H30" s="61">
        <f>IF(C30="J",E30*G30,0)</f>
        <v>0</v>
      </c>
      <c r="I30" s="56">
        <f>IF(C30="自",E30*G30,0)</f>
        <v>0</v>
      </c>
      <c r="J30" s="163"/>
      <c r="K30" s="182"/>
      <c r="L30" s="183"/>
      <c r="M30"/>
      <c r="P30" s="68" t="s">
        <v>175</v>
      </c>
      <c r="Q30" t="s">
        <v>176</v>
      </c>
    </row>
    <row r="31" spans="1:17" ht="27" customHeight="1" thickBot="1" x14ac:dyDescent="0.25">
      <c r="A31"/>
      <c r="B31" s="272" t="s">
        <v>61</v>
      </c>
      <c r="C31" s="273"/>
      <c r="D31" s="107" t="s">
        <v>30</v>
      </c>
      <c r="E31" s="274" t="s">
        <v>20</v>
      </c>
      <c r="F31" s="275"/>
      <c r="G31" s="108" t="s">
        <v>20</v>
      </c>
      <c r="H31" s="58">
        <f>SUM(H32:H34)</f>
        <v>0</v>
      </c>
      <c r="I31" s="54">
        <f>SUM(I32:I34)</f>
        <v>0</v>
      </c>
      <c r="J31" s="115"/>
      <c r="K31" s="182"/>
      <c r="L31" s="183"/>
      <c r="M31"/>
      <c r="P31" s="68" t="s">
        <v>130</v>
      </c>
      <c r="Q31" t="s">
        <v>131</v>
      </c>
    </row>
    <row r="32" spans="1:17" ht="27" customHeight="1" x14ac:dyDescent="0.2">
      <c r="A32"/>
      <c r="B32" s="152" t="s">
        <v>21</v>
      </c>
      <c r="C32" s="86"/>
      <c r="D32" s="117"/>
      <c r="E32" s="226">
        <v>0</v>
      </c>
      <c r="F32" s="227" t="s">
        <v>29</v>
      </c>
      <c r="G32" s="213">
        <v>0</v>
      </c>
      <c r="H32" s="204">
        <f>IF(C32="J",E32*G32,0)</f>
        <v>0</v>
      </c>
      <c r="I32" s="203">
        <f>IF(C32="自",E32*G32,0)</f>
        <v>0</v>
      </c>
      <c r="J32" s="228"/>
      <c r="K32" s="184"/>
      <c r="L32" s="185"/>
      <c r="M32"/>
      <c r="P32" s="68" t="s">
        <v>130</v>
      </c>
      <c r="Q32" t="s">
        <v>132</v>
      </c>
    </row>
    <row r="33" spans="1:16" ht="27" customHeight="1" x14ac:dyDescent="0.2">
      <c r="A33"/>
      <c r="B33" s="223" t="s">
        <v>23</v>
      </c>
      <c r="C33" s="197"/>
      <c r="D33" s="198"/>
      <c r="E33" s="122">
        <v>0</v>
      </c>
      <c r="F33" s="157" t="s">
        <v>29</v>
      </c>
      <c r="G33" s="102">
        <v>0</v>
      </c>
      <c r="H33" s="60">
        <f>IF(C33="J",E33*G33,0)</f>
        <v>0</v>
      </c>
      <c r="I33" s="57">
        <f>IF(C33="自",E33*G33,0)</f>
        <v>0</v>
      </c>
      <c r="J33" s="162"/>
      <c r="K33" s="184"/>
      <c r="L33" s="185"/>
      <c r="M33"/>
      <c r="O33" s="68" t="s">
        <v>95</v>
      </c>
      <c r="P33" t="s">
        <v>179</v>
      </c>
    </row>
    <row r="34" spans="1:16" ht="27" customHeight="1" thickBot="1" x14ac:dyDescent="0.25">
      <c r="A34"/>
      <c r="B34" s="158" t="s">
        <v>23</v>
      </c>
      <c r="C34" s="92"/>
      <c r="D34" s="125"/>
      <c r="E34" s="159">
        <v>0</v>
      </c>
      <c r="F34" s="160" t="s">
        <v>29</v>
      </c>
      <c r="G34" s="96">
        <v>0</v>
      </c>
      <c r="H34" s="61">
        <f>IF(C34="J",E34*G34,0)</f>
        <v>0</v>
      </c>
      <c r="I34" s="56">
        <f>IF(C34="自",E34*G34,0)</f>
        <v>0</v>
      </c>
      <c r="J34" s="137"/>
      <c r="K34" s="184"/>
      <c r="L34" s="185"/>
      <c r="M34"/>
      <c r="O34" s="68" t="s">
        <v>95</v>
      </c>
      <c r="P34" t="s">
        <v>133</v>
      </c>
    </row>
    <row r="35" spans="1:16" ht="27" customHeight="1" thickBot="1" x14ac:dyDescent="0.25">
      <c r="A35"/>
      <c r="B35" s="278" t="s">
        <v>26</v>
      </c>
      <c r="C35" s="278"/>
      <c r="D35" s="278"/>
      <c r="E35" s="278"/>
      <c r="F35" s="278"/>
      <c r="G35" s="278"/>
      <c r="H35" s="54">
        <f>H27+H31</f>
        <v>0</v>
      </c>
      <c r="I35" s="54">
        <f>I27+I31</f>
        <v>0</v>
      </c>
      <c r="J35" s="83"/>
      <c r="K35" s="178"/>
      <c r="L35" s="179"/>
      <c r="M35"/>
      <c r="O35" s="68" t="s">
        <v>95</v>
      </c>
      <c r="P35" t="s">
        <v>134</v>
      </c>
    </row>
    <row r="36" spans="1:16" ht="27" customHeight="1" x14ac:dyDescent="0.2">
      <c r="A36"/>
      <c r="M36"/>
    </row>
    <row r="37" spans="1:16" ht="27" customHeight="1" x14ac:dyDescent="0.2">
      <c r="A37"/>
      <c r="M37"/>
    </row>
    <row r="38" spans="1:16" ht="27" customHeight="1" thickBot="1" x14ac:dyDescent="0.25">
      <c r="A38"/>
      <c r="B38" s="4" t="s">
        <v>58</v>
      </c>
      <c r="J38" s="6" t="s">
        <v>12</v>
      </c>
      <c r="M38"/>
      <c r="O38" s="69" t="s">
        <v>119</v>
      </c>
    </row>
    <row r="39" spans="1:16" ht="30" customHeight="1" thickBot="1" x14ac:dyDescent="0.25">
      <c r="A39"/>
      <c r="B39" s="16" t="s">
        <v>13</v>
      </c>
      <c r="C39" s="30" t="s">
        <v>90</v>
      </c>
      <c r="D39" s="16" t="s">
        <v>14</v>
      </c>
      <c r="E39" s="278" t="s">
        <v>15</v>
      </c>
      <c r="F39" s="278"/>
      <c r="G39" s="19" t="s">
        <v>16</v>
      </c>
      <c r="H39" s="17" t="s">
        <v>17</v>
      </c>
      <c r="I39" s="19" t="s">
        <v>18</v>
      </c>
      <c r="J39" s="17" t="s">
        <v>93</v>
      </c>
      <c r="K39" s="180"/>
      <c r="L39" s="181"/>
      <c r="M39"/>
      <c r="O39" s="68" t="s">
        <v>95</v>
      </c>
      <c r="P39" t="s">
        <v>192</v>
      </c>
    </row>
    <row r="40" spans="1:16" ht="27" customHeight="1" thickBot="1" x14ac:dyDescent="0.25">
      <c r="A40"/>
      <c r="B40" s="272" t="s">
        <v>62</v>
      </c>
      <c r="C40" s="273"/>
      <c r="D40" s="107" t="s">
        <v>31</v>
      </c>
      <c r="E40" s="279" t="s">
        <v>20</v>
      </c>
      <c r="F40" s="279"/>
      <c r="G40" s="116" t="s">
        <v>20</v>
      </c>
      <c r="H40" s="54">
        <f>SUM(H41:H43)</f>
        <v>0</v>
      </c>
      <c r="I40" s="58">
        <f>SUM(I41:I43)</f>
        <v>0</v>
      </c>
      <c r="J40" s="129"/>
      <c r="K40" s="182"/>
      <c r="L40" s="183"/>
      <c r="M40"/>
      <c r="O40" s="68"/>
      <c r="P40" t="s">
        <v>195</v>
      </c>
    </row>
    <row r="41" spans="1:16" ht="27" customHeight="1" x14ac:dyDescent="0.2">
      <c r="A41"/>
      <c r="B41" s="85" t="s">
        <v>21</v>
      </c>
      <c r="C41" s="86"/>
      <c r="D41" s="117" t="s">
        <v>32</v>
      </c>
      <c r="E41" s="118">
        <v>0</v>
      </c>
      <c r="F41" s="119" t="s">
        <v>33</v>
      </c>
      <c r="G41" s="120">
        <v>0</v>
      </c>
      <c r="H41" s="55">
        <f>IF(C41="J",E41*G41,0)</f>
        <v>0</v>
      </c>
      <c r="I41" s="59">
        <f>IF(C41="自",E41*G41,0)</f>
        <v>0</v>
      </c>
      <c r="J41" s="130"/>
      <c r="K41" s="182"/>
      <c r="L41" s="183"/>
      <c r="M41"/>
      <c r="O41" s="68" t="s">
        <v>95</v>
      </c>
      <c r="P41" t="s">
        <v>120</v>
      </c>
    </row>
    <row r="42" spans="1:16" ht="27" customHeight="1" x14ac:dyDescent="0.2">
      <c r="A42"/>
      <c r="B42" s="97" t="s">
        <v>23</v>
      </c>
      <c r="C42" s="98"/>
      <c r="D42" s="121" t="s">
        <v>34</v>
      </c>
      <c r="E42" s="122">
        <v>0</v>
      </c>
      <c r="F42" s="123" t="s">
        <v>33</v>
      </c>
      <c r="G42" s="124">
        <v>0</v>
      </c>
      <c r="H42" s="57">
        <f>IF(C42="J",E42*G42,0)</f>
        <v>0</v>
      </c>
      <c r="I42" s="60">
        <f>IF(C42="自",E42*G42,0)</f>
        <v>0</v>
      </c>
      <c r="J42" s="131"/>
      <c r="K42" s="182"/>
      <c r="L42" s="183"/>
      <c r="M42"/>
      <c r="O42" s="68" t="s">
        <v>95</v>
      </c>
      <c r="P42" t="s">
        <v>181</v>
      </c>
    </row>
    <row r="43" spans="1:16" ht="27" customHeight="1" thickBot="1" x14ac:dyDescent="0.25">
      <c r="A43"/>
      <c r="B43" s="91" t="s">
        <v>25</v>
      </c>
      <c r="C43" s="92"/>
      <c r="D43" s="125" t="s">
        <v>35</v>
      </c>
      <c r="E43" s="126">
        <v>0</v>
      </c>
      <c r="F43" s="127" t="s">
        <v>33</v>
      </c>
      <c r="G43" s="128">
        <v>0</v>
      </c>
      <c r="H43" s="56">
        <f>IF(C43="J",E43*G43,0)</f>
        <v>0</v>
      </c>
      <c r="I43" s="61">
        <f>IF(C43="自",E43*G43,0)</f>
        <v>0</v>
      </c>
      <c r="J43" s="132"/>
      <c r="K43" s="182"/>
      <c r="L43" s="183"/>
      <c r="M43"/>
      <c r="O43" s="68" t="s">
        <v>95</v>
      </c>
      <c r="P43" t="s">
        <v>191</v>
      </c>
    </row>
    <row r="44" spans="1:16" ht="27" customHeight="1" thickBot="1" x14ac:dyDescent="0.25">
      <c r="A44"/>
      <c r="B44" s="272" t="s">
        <v>63</v>
      </c>
      <c r="C44" s="273"/>
      <c r="D44" s="107" t="s">
        <v>65</v>
      </c>
      <c r="E44" s="279" t="s">
        <v>20</v>
      </c>
      <c r="F44" s="279"/>
      <c r="G44" s="116" t="s">
        <v>20</v>
      </c>
      <c r="H44" s="54">
        <f>SUM(H45:H47)</f>
        <v>0</v>
      </c>
      <c r="I44" s="58">
        <f>SUM(I45:I47)</f>
        <v>0</v>
      </c>
      <c r="J44" s="129"/>
      <c r="K44" s="182"/>
      <c r="L44" s="183"/>
      <c r="M44"/>
      <c r="O44" s="68" t="s">
        <v>95</v>
      </c>
      <c r="P44" t="s">
        <v>121</v>
      </c>
    </row>
    <row r="45" spans="1:16" ht="27" customHeight="1" x14ac:dyDescent="0.2">
      <c r="A45"/>
      <c r="B45" s="85" t="s">
        <v>21</v>
      </c>
      <c r="C45" s="86"/>
      <c r="D45" s="117" t="s">
        <v>73</v>
      </c>
      <c r="E45" s="118">
        <v>0</v>
      </c>
      <c r="F45" s="119" t="s">
        <v>33</v>
      </c>
      <c r="G45" s="120">
        <v>0</v>
      </c>
      <c r="H45" s="203">
        <f>IF(C45="J",E45*G45,0)</f>
        <v>0</v>
      </c>
      <c r="I45" s="204">
        <f>IF(C45="自",E45*G45,0)</f>
        <v>0</v>
      </c>
      <c r="J45" s="130"/>
      <c r="K45" s="182"/>
      <c r="L45" s="183"/>
      <c r="M45"/>
      <c r="O45" s="68" t="s">
        <v>95</v>
      </c>
      <c r="P45" t="s">
        <v>122</v>
      </c>
    </row>
    <row r="46" spans="1:16" ht="27" customHeight="1" x14ac:dyDescent="0.2">
      <c r="A46"/>
      <c r="B46" s="196" t="s">
        <v>200</v>
      </c>
      <c r="C46" s="197"/>
      <c r="D46" s="198" t="s">
        <v>198</v>
      </c>
      <c r="E46" s="199">
        <v>0</v>
      </c>
      <c r="F46" s="200" t="s">
        <v>33</v>
      </c>
      <c r="G46" s="201">
        <v>0</v>
      </c>
      <c r="H46" s="57">
        <f>IF(C46="J",E46*G46,0)</f>
        <v>0</v>
      </c>
      <c r="I46" s="205">
        <f>IF(C46="自",E46*G46,0)</f>
        <v>0</v>
      </c>
      <c r="J46" s="202"/>
      <c r="K46" s="182"/>
      <c r="L46" s="183"/>
      <c r="M46"/>
      <c r="O46" s="68" t="s">
        <v>190</v>
      </c>
      <c r="P46" t="s">
        <v>241</v>
      </c>
    </row>
    <row r="47" spans="1:16" ht="27" customHeight="1" thickBot="1" x14ac:dyDescent="0.25">
      <c r="A47"/>
      <c r="B47" s="91" t="s">
        <v>25</v>
      </c>
      <c r="C47" s="92"/>
      <c r="D47" s="125" t="s">
        <v>199</v>
      </c>
      <c r="E47" s="126">
        <v>0</v>
      </c>
      <c r="F47" s="127" t="s">
        <v>33</v>
      </c>
      <c r="G47" s="128">
        <v>0</v>
      </c>
      <c r="H47" s="56">
        <f>IF(C47="J",E47*G47,0)</f>
        <v>0</v>
      </c>
      <c r="I47" s="61">
        <f>IF(C47="自",E47*G47,0)</f>
        <v>0</v>
      </c>
      <c r="J47" s="132"/>
      <c r="K47" s="182"/>
      <c r="L47" s="183"/>
      <c r="M47"/>
      <c r="O47" s="68" t="s">
        <v>190</v>
      </c>
      <c r="P47" t="s">
        <v>242</v>
      </c>
    </row>
    <row r="48" spans="1:16" ht="27" customHeight="1" thickBot="1" x14ac:dyDescent="0.25">
      <c r="A48"/>
      <c r="B48" s="272" t="s">
        <v>64</v>
      </c>
      <c r="C48" s="273"/>
      <c r="D48" s="107" t="s">
        <v>36</v>
      </c>
      <c r="E48" s="279" t="s">
        <v>20</v>
      </c>
      <c r="F48" s="279"/>
      <c r="G48" s="116" t="s">
        <v>20</v>
      </c>
      <c r="H48" s="54">
        <f>SUM(H49:H51)</f>
        <v>0</v>
      </c>
      <c r="I48" s="58">
        <f>SUM(I49:I51)</f>
        <v>0</v>
      </c>
      <c r="J48" s="129"/>
      <c r="K48" s="182"/>
      <c r="L48" s="183"/>
      <c r="M48"/>
      <c r="O48" s="69" t="s">
        <v>123</v>
      </c>
    </row>
    <row r="49" spans="1:16" ht="27" customHeight="1" x14ac:dyDescent="0.2">
      <c r="A49"/>
      <c r="B49" s="85" t="s">
        <v>21</v>
      </c>
      <c r="C49" s="86"/>
      <c r="D49" s="117" t="s">
        <v>74</v>
      </c>
      <c r="E49" s="229">
        <v>0</v>
      </c>
      <c r="F49" s="212" t="s">
        <v>37</v>
      </c>
      <c r="G49" s="230">
        <v>0</v>
      </c>
      <c r="H49" s="203">
        <f>IF(C49="J",E49*G49,0)</f>
        <v>0</v>
      </c>
      <c r="I49" s="204">
        <f>IF(C49="自",E49*G49,0)</f>
        <v>0</v>
      </c>
      <c r="J49" s="231"/>
      <c r="K49" s="182"/>
      <c r="L49" s="183"/>
      <c r="M49"/>
      <c r="O49" s="68" t="s">
        <v>95</v>
      </c>
      <c r="P49" t="s">
        <v>124</v>
      </c>
    </row>
    <row r="50" spans="1:16" ht="27" customHeight="1" x14ac:dyDescent="0.2">
      <c r="A50"/>
      <c r="B50" s="196" t="s">
        <v>23</v>
      </c>
      <c r="C50" s="197"/>
      <c r="D50" s="198" t="s">
        <v>227</v>
      </c>
      <c r="E50" s="122">
        <v>0</v>
      </c>
      <c r="F50" s="101" t="s">
        <v>37</v>
      </c>
      <c r="G50" s="124">
        <v>0</v>
      </c>
      <c r="H50" s="57">
        <f>IF(C50="J",E50*G50,0)</f>
        <v>0</v>
      </c>
      <c r="I50" s="60">
        <f>IF(C50="自",E50*G50,0)</f>
        <v>0</v>
      </c>
      <c r="J50" s="131"/>
      <c r="K50" s="182"/>
      <c r="L50" s="183"/>
      <c r="M50"/>
      <c r="O50" s="68" t="s">
        <v>95</v>
      </c>
      <c r="P50" t="s">
        <v>125</v>
      </c>
    </row>
    <row r="51" spans="1:16" ht="27" customHeight="1" thickBot="1" x14ac:dyDescent="0.25">
      <c r="A51"/>
      <c r="B51" s="91" t="s">
        <v>25</v>
      </c>
      <c r="C51" s="92"/>
      <c r="D51" s="125" t="s">
        <v>228</v>
      </c>
      <c r="E51" s="126">
        <v>0</v>
      </c>
      <c r="F51" s="95" t="s">
        <v>38</v>
      </c>
      <c r="G51" s="128">
        <v>0</v>
      </c>
      <c r="H51" s="56">
        <f>IF(C51="J",E51*G51,0)</f>
        <v>0</v>
      </c>
      <c r="I51" s="61">
        <f>IF(C51="自",E51*G51,0)</f>
        <v>0</v>
      </c>
      <c r="J51" s="132"/>
      <c r="K51" s="182"/>
      <c r="L51" s="183"/>
      <c r="M51"/>
      <c r="O51" s="68" t="s">
        <v>95</v>
      </c>
      <c r="P51" t="s">
        <v>126</v>
      </c>
    </row>
    <row r="52" spans="1:16" ht="27" customHeight="1" thickBot="1" x14ac:dyDescent="0.25">
      <c r="A52"/>
      <c r="B52" s="278" t="s">
        <v>26</v>
      </c>
      <c r="C52" s="278"/>
      <c r="D52" s="278"/>
      <c r="E52" s="278"/>
      <c r="F52" s="278"/>
      <c r="G52" s="278"/>
      <c r="H52" s="54">
        <f>SUM(H40,H44,H48)</f>
        <v>0</v>
      </c>
      <c r="I52" s="54">
        <f>SUM(I40,I44,I48)</f>
        <v>0</v>
      </c>
      <c r="J52" s="83"/>
      <c r="K52" s="178"/>
      <c r="L52" s="179"/>
      <c r="M52"/>
    </row>
    <row r="53" spans="1:16" ht="27" customHeight="1" x14ac:dyDescent="0.2">
      <c r="A53"/>
      <c r="B53" s="5"/>
      <c r="C53" s="5"/>
      <c r="D53" s="5"/>
      <c r="H53" s="8"/>
      <c r="I53" s="8"/>
      <c r="M53"/>
    </row>
    <row r="54" spans="1:16" ht="27" customHeight="1" x14ac:dyDescent="0.2">
      <c r="A54"/>
      <c r="B54" s="5"/>
      <c r="C54" s="5"/>
      <c r="D54" s="5"/>
      <c r="H54" s="8"/>
      <c r="I54" s="8"/>
      <c r="M54"/>
    </row>
    <row r="55" spans="1:16" ht="27" customHeight="1" thickBot="1" x14ac:dyDescent="0.25">
      <c r="A55"/>
      <c r="B55" s="4" t="s">
        <v>225</v>
      </c>
      <c r="J55" s="6" t="s">
        <v>12</v>
      </c>
      <c r="M55"/>
      <c r="O55" s="69" t="s">
        <v>213</v>
      </c>
    </row>
    <row r="56" spans="1:16" ht="30" customHeight="1" thickBot="1" x14ac:dyDescent="0.25">
      <c r="A56"/>
      <c r="B56" s="16" t="s">
        <v>13</v>
      </c>
      <c r="C56" s="30" t="s">
        <v>90</v>
      </c>
      <c r="D56" s="16" t="s">
        <v>14</v>
      </c>
      <c r="E56" s="270" t="s">
        <v>15</v>
      </c>
      <c r="F56" s="271"/>
      <c r="G56" s="16" t="s">
        <v>16</v>
      </c>
      <c r="H56" s="19" t="s">
        <v>17</v>
      </c>
      <c r="I56" s="17" t="s">
        <v>18</v>
      </c>
      <c r="J56" s="18" t="s">
        <v>19</v>
      </c>
      <c r="K56" s="292" t="s">
        <v>170</v>
      </c>
      <c r="L56" s="293"/>
      <c r="M56"/>
      <c r="O56" s="68" t="s">
        <v>95</v>
      </c>
      <c r="P56" t="s">
        <v>236</v>
      </c>
    </row>
    <row r="57" spans="1:16" ht="27" customHeight="1" thickBot="1" x14ac:dyDescent="0.25">
      <c r="A57"/>
      <c r="B57" s="272" t="s">
        <v>39</v>
      </c>
      <c r="C57" s="273"/>
      <c r="D57" s="139"/>
      <c r="E57" s="274" t="s">
        <v>20</v>
      </c>
      <c r="F57" s="275"/>
      <c r="G57" s="108" t="s">
        <v>20</v>
      </c>
      <c r="H57" s="58">
        <f>SUM(H58:H60)</f>
        <v>0</v>
      </c>
      <c r="I57" s="54">
        <f>SUM(I58:I60)</f>
        <v>0</v>
      </c>
      <c r="J57" s="138"/>
      <c r="K57" s="186"/>
      <c r="L57" s="187"/>
      <c r="M57"/>
      <c r="O57" s="68" t="s">
        <v>95</v>
      </c>
      <c r="P57" t="s">
        <v>115</v>
      </c>
    </row>
    <row r="58" spans="1:16" ht="27" customHeight="1" x14ac:dyDescent="0.2">
      <c r="A58"/>
      <c r="B58" s="85" t="s">
        <v>21</v>
      </c>
      <c r="C58" s="86"/>
      <c r="D58" s="117"/>
      <c r="E58" s="232">
        <v>1</v>
      </c>
      <c r="F58" s="233" t="s">
        <v>40</v>
      </c>
      <c r="G58" s="224" t="s">
        <v>20</v>
      </c>
      <c r="H58" s="234">
        <v>0</v>
      </c>
      <c r="I58" s="235">
        <v>0</v>
      </c>
      <c r="J58" s="228"/>
      <c r="K58" s="236" t="s">
        <v>172</v>
      </c>
      <c r="L58" s="237"/>
      <c r="M58"/>
      <c r="O58" s="68" t="s">
        <v>95</v>
      </c>
      <c r="P58" t="s">
        <v>116</v>
      </c>
    </row>
    <row r="59" spans="1:16" ht="27" customHeight="1" x14ac:dyDescent="0.2">
      <c r="A59"/>
      <c r="B59" s="196" t="s">
        <v>23</v>
      </c>
      <c r="C59" s="197"/>
      <c r="D59" s="198"/>
      <c r="E59" s="100">
        <v>1</v>
      </c>
      <c r="F59" s="246" t="s">
        <v>40</v>
      </c>
      <c r="G59" s="112" t="s">
        <v>20</v>
      </c>
      <c r="H59" s="144">
        <v>0</v>
      </c>
      <c r="I59" s="247">
        <v>0</v>
      </c>
      <c r="J59" s="162"/>
      <c r="K59" s="248" t="s">
        <v>172</v>
      </c>
      <c r="L59" s="146"/>
      <c r="M59"/>
      <c r="O59" s="68" t="s">
        <v>95</v>
      </c>
      <c r="P59" t="s">
        <v>117</v>
      </c>
    </row>
    <row r="60" spans="1:16" ht="27" customHeight="1" thickBot="1" x14ac:dyDescent="0.25">
      <c r="A60"/>
      <c r="B60" s="91" t="s">
        <v>25</v>
      </c>
      <c r="C60" s="92"/>
      <c r="D60" s="93"/>
      <c r="E60" s="239">
        <v>1</v>
      </c>
      <c r="F60" s="240" t="s">
        <v>40</v>
      </c>
      <c r="G60" s="241" t="s">
        <v>20</v>
      </c>
      <c r="H60" s="242">
        <v>0</v>
      </c>
      <c r="I60" s="243">
        <v>0</v>
      </c>
      <c r="J60" s="244"/>
      <c r="K60" s="188" t="s">
        <v>172</v>
      </c>
      <c r="L60" s="189"/>
      <c r="M60"/>
      <c r="O60" s="68" t="s">
        <v>95</v>
      </c>
      <c r="P60" t="s">
        <v>193</v>
      </c>
    </row>
    <row r="61" spans="1:16" ht="27" customHeight="1" thickBot="1" x14ac:dyDescent="0.25">
      <c r="A61"/>
      <c r="B61" s="272" t="s">
        <v>41</v>
      </c>
      <c r="C61" s="273"/>
      <c r="D61" s="139"/>
      <c r="E61" s="274" t="s">
        <v>20</v>
      </c>
      <c r="F61" s="275"/>
      <c r="G61" s="108" t="s">
        <v>20</v>
      </c>
      <c r="H61" s="58">
        <f>SUM(H62:H64)</f>
        <v>0</v>
      </c>
      <c r="I61" s="54">
        <f>SUM(I62:I64)</f>
        <v>0</v>
      </c>
      <c r="J61" s="115"/>
      <c r="K61" s="190"/>
      <c r="L61" s="191"/>
      <c r="M61"/>
      <c r="O61" s="68"/>
      <c r="P61" t="s">
        <v>196</v>
      </c>
    </row>
    <row r="62" spans="1:16" ht="27" customHeight="1" x14ac:dyDescent="0.2">
      <c r="A62"/>
      <c r="B62" s="85" t="s">
        <v>21</v>
      </c>
      <c r="C62" s="86"/>
      <c r="D62" s="87"/>
      <c r="E62" s="232">
        <v>1</v>
      </c>
      <c r="F62" s="233" t="s">
        <v>40</v>
      </c>
      <c r="G62" s="224" t="s">
        <v>20</v>
      </c>
      <c r="H62" s="234">
        <v>0</v>
      </c>
      <c r="I62" s="235">
        <v>0</v>
      </c>
      <c r="J62" s="228"/>
      <c r="K62" s="236" t="s">
        <v>172</v>
      </c>
      <c r="L62" s="237"/>
      <c r="M62"/>
      <c r="O62" s="68" t="s">
        <v>95</v>
      </c>
      <c r="P62" t="s">
        <v>118</v>
      </c>
    </row>
    <row r="63" spans="1:16" ht="27" customHeight="1" x14ac:dyDescent="0.2">
      <c r="A63"/>
      <c r="B63" s="196" t="s">
        <v>23</v>
      </c>
      <c r="C63" s="197"/>
      <c r="D63" s="210"/>
      <c r="E63" s="100">
        <v>1</v>
      </c>
      <c r="F63" s="246" t="s">
        <v>40</v>
      </c>
      <c r="G63" s="112" t="s">
        <v>20</v>
      </c>
      <c r="H63" s="144">
        <v>0</v>
      </c>
      <c r="I63" s="247">
        <v>0</v>
      </c>
      <c r="J63" s="162"/>
      <c r="K63" s="248" t="s">
        <v>172</v>
      </c>
      <c r="L63" s="146"/>
      <c r="M63"/>
      <c r="O63" s="68"/>
      <c r="P63" t="s">
        <v>183</v>
      </c>
    </row>
    <row r="64" spans="1:16" ht="27" customHeight="1" thickBot="1" x14ac:dyDescent="0.25">
      <c r="A64"/>
      <c r="B64" s="91" t="s">
        <v>25</v>
      </c>
      <c r="C64" s="92"/>
      <c r="D64" s="93"/>
      <c r="E64" s="239">
        <v>1</v>
      </c>
      <c r="F64" s="240" t="s">
        <v>40</v>
      </c>
      <c r="G64" s="241" t="s">
        <v>20</v>
      </c>
      <c r="H64" s="242">
        <v>0</v>
      </c>
      <c r="I64" s="243">
        <v>0</v>
      </c>
      <c r="J64" s="244"/>
      <c r="K64" s="188" t="s">
        <v>172</v>
      </c>
      <c r="L64" s="189"/>
      <c r="M64"/>
      <c r="O64" s="68" t="s">
        <v>95</v>
      </c>
      <c r="P64" t="s">
        <v>201</v>
      </c>
    </row>
    <row r="65" spans="1:16" ht="27" customHeight="1" thickBot="1" x14ac:dyDescent="0.25">
      <c r="A65"/>
      <c r="B65" s="272" t="s">
        <v>42</v>
      </c>
      <c r="C65" s="273"/>
      <c r="D65" s="139"/>
      <c r="E65" s="274" t="s">
        <v>20</v>
      </c>
      <c r="F65" s="275"/>
      <c r="G65" s="108" t="s">
        <v>20</v>
      </c>
      <c r="H65" s="58">
        <f>SUM(H66:H68)</f>
        <v>0</v>
      </c>
      <c r="I65" s="54">
        <f>SUM(I66:I68)</f>
        <v>0</v>
      </c>
      <c r="J65" s="138"/>
      <c r="K65" s="186"/>
      <c r="L65" s="187"/>
      <c r="M65"/>
    </row>
    <row r="66" spans="1:16" ht="27" customHeight="1" x14ac:dyDescent="0.2">
      <c r="A66"/>
      <c r="B66" s="85" t="s">
        <v>21</v>
      </c>
      <c r="C66" s="86"/>
      <c r="D66" s="87"/>
      <c r="E66" s="232">
        <v>1</v>
      </c>
      <c r="F66" s="233" t="s">
        <v>40</v>
      </c>
      <c r="G66" s="224" t="s">
        <v>20</v>
      </c>
      <c r="H66" s="234">
        <v>0</v>
      </c>
      <c r="I66" s="235">
        <v>0</v>
      </c>
      <c r="J66" s="228"/>
      <c r="K66" s="236" t="s">
        <v>172</v>
      </c>
      <c r="L66" s="237"/>
      <c r="M66"/>
    </row>
    <row r="67" spans="1:16" ht="27" customHeight="1" x14ac:dyDescent="0.2">
      <c r="A67"/>
      <c r="B67" s="196" t="s">
        <v>23</v>
      </c>
      <c r="C67" s="197"/>
      <c r="D67" s="210"/>
      <c r="E67" s="100">
        <v>1</v>
      </c>
      <c r="F67" s="246" t="s">
        <v>40</v>
      </c>
      <c r="G67" s="112" t="s">
        <v>20</v>
      </c>
      <c r="H67" s="144">
        <v>0</v>
      </c>
      <c r="I67" s="247">
        <v>0</v>
      </c>
      <c r="J67" s="162"/>
      <c r="K67" s="248" t="s">
        <v>172</v>
      </c>
      <c r="L67" s="146"/>
      <c r="M67"/>
    </row>
    <row r="68" spans="1:16" ht="27" customHeight="1" thickBot="1" x14ac:dyDescent="0.25">
      <c r="A68"/>
      <c r="B68" s="91" t="s">
        <v>25</v>
      </c>
      <c r="C68" s="92"/>
      <c r="D68" s="93"/>
      <c r="E68" s="239">
        <v>1</v>
      </c>
      <c r="F68" s="240" t="s">
        <v>40</v>
      </c>
      <c r="G68" s="241" t="s">
        <v>20</v>
      </c>
      <c r="H68" s="242">
        <v>0</v>
      </c>
      <c r="I68" s="243">
        <v>0</v>
      </c>
      <c r="J68" s="244"/>
      <c r="K68" s="188" t="s">
        <v>172</v>
      </c>
      <c r="L68" s="189"/>
      <c r="M68"/>
    </row>
    <row r="69" spans="1:16" ht="27" customHeight="1" thickBot="1" x14ac:dyDescent="0.25">
      <c r="A69"/>
      <c r="B69" s="272" t="s">
        <v>43</v>
      </c>
      <c r="C69" s="273"/>
      <c r="D69" s="139"/>
      <c r="E69" s="274" t="s">
        <v>20</v>
      </c>
      <c r="F69" s="275"/>
      <c r="G69" s="108" t="s">
        <v>20</v>
      </c>
      <c r="H69" s="58">
        <f>SUM(H70:H72)</f>
        <v>0</v>
      </c>
      <c r="I69" s="54">
        <f>SUM(I70:I72)</f>
        <v>0</v>
      </c>
      <c r="J69" s="138"/>
      <c r="K69" s="186"/>
      <c r="L69" s="187"/>
      <c r="M69"/>
    </row>
    <row r="70" spans="1:16" ht="27" customHeight="1" x14ac:dyDescent="0.2">
      <c r="A70"/>
      <c r="B70" s="85" t="s">
        <v>21</v>
      </c>
      <c r="C70" s="86"/>
      <c r="D70" s="238"/>
      <c r="E70" s="232">
        <v>1</v>
      </c>
      <c r="F70" s="233" t="s">
        <v>40</v>
      </c>
      <c r="G70" s="224" t="s">
        <v>20</v>
      </c>
      <c r="H70" s="234">
        <v>0</v>
      </c>
      <c r="I70" s="235">
        <v>0</v>
      </c>
      <c r="J70" s="228"/>
      <c r="K70" s="236" t="s">
        <v>172</v>
      </c>
      <c r="L70" s="237"/>
      <c r="M70"/>
    </row>
    <row r="71" spans="1:16" ht="27" customHeight="1" x14ac:dyDescent="0.2">
      <c r="A71"/>
      <c r="B71" s="196" t="s">
        <v>23</v>
      </c>
      <c r="C71" s="197"/>
      <c r="D71" s="99"/>
      <c r="E71" s="100">
        <v>1</v>
      </c>
      <c r="F71" s="246" t="s">
        <v>40</v>
      </c>
      <c r="G71" s="112" t="s">
        <v>20</v>
      </c>
      <c r="H71" s="144">
        <v>0</v>
      </c>
      <c r="I71" s="247">
        <v>0</v>
      </c>
      <c r="J71" s="162"/>
      <c r="K71" s="248" t="s">
        <v>172</v>
      </c>
      <c r="L71" s="146"/>
      <c r="M71"/>
    </row>
    <row r="72" spans="1:16" ht="27" customHeight="1" thickBot="1" x14ac:dyDescent="0.25">
      <c r="A72"/>
      <c r="B72" s="91" t="s">
        <v>25</v>
      </c>
      <c r="C72" s="92"/>
      <c r="D72" s="245"/>
      <c r="E72" s="239">
        <v>1</v>
      </c>
      <c r="F72" s="240" t="s">
        <v>40</v>
      </c>
      <c r="G72" s="241" t="s">
        <v>20</v>
      </c>
      <c r="H72" s="242">
        <v>0</v>
      </c>
      <c r="I72" s="243">
        <v>0</v>
      </c>
      <c r="J72" s="244"/>
      <c r="K72" s="188" t="s">
        <v>172</v>
      </c>
      <c r="L72" s="189"/>
      <c r="M72"/>
    </row>
    <row r="73" spans="1:16" ht="27" customHeight="1" thickBot="1" x14ac:dyDescent="0.25">
      <c r="A73"/>
      <c r="B73" s="278" t="s">
        <v>26</v>
      </c>
      <c r="C73" s="278"/>
      <c r="D73" s="278"/>
      <c r="E73" s="278"/>
      <c r="F73" s="278"/>
      <c r="G73" s="278"/>
      <c r="H73" s="54">
        <f>SUM(H57,H61,H65,H69)</f>
        <v>0</v>
      </c>
      <c r="I73" s="54">
        <f>SUM(I57,I61,I65,I69)</f>
        <v>0</v>
      </c>
      <c r="J73" s="83"/>
      <c r="K73" s="173"/>
      <c r="L73" s="174"/>
      <c r="M73"/>
    </row>
    <row r="74" spans="1:16" ht="27" customHeight="1" x14ac:dyDescent="0.2">
      <c r="A74"/>
      <c r="B74" s="5"/>
      <c r="C74" s="5"/>
      <c r="D74" s="5"/>
      <c r="H74" s="8"/>
      <c r="I74" s="8"/>
      <c r="M74"/>
    </row>
    <row r="75" spans="1:16" ht="27" customHeight="1" x14ac:dyDescent="0.2">
      <c r="A75"/>
      <c r="B75" s="5"/>
      <c r="C75" s="5"/>
      <c r="D75" s="5"/>
      <c r="H75" s="8"/>
      <c r="I75" s="8"/>
      <c r="M75"/>
    </row>
    <row r="76" spans="1:16" ht="27" customHeight="1" thickBot="1" x14ac:dyDescent="0.25">
      <c r="A76"/>
      <c r="B76" s="4" t="s">
        <v>59</v>
      </c>
      <c r="J76" s="6" t="s">
        <v>12</v>
      </c>
      <c r="M76"/>
      <c r="O76" s="69" t="s">
        <v>212</v>
      </c>
    </row>
    <row r="77" spans="1:16" ht="30" customHeight="1" thickBot="1" x14ac:dyDescent="0.25">
      <c r="A77"/>
      <c r="B77" s="16" t="s">
        <v>13</v>
      </c>
      <c r="C77" s="30" t="s">
        <v>90</v>
      </c>
      <c r="D77" s="16" t="s">
        <v>14</v>
      </c>
      <c r="E77" s="270" t="s">
        <v>15</v>
      </c>
      <c r="F77" s="271"/>
      <c r="G77" s="16" t="s">
        <v>16</v>
      </c>
      <c r="H77" s="19" t="s">
        <v>17</v>
      </c>
      <c r="I77" s="17" t="s">
        <v>18</v>
      </c>
      <c r="J77" s="18" t="s">
        <v>19</v>
      </c>
      <c r="K77" s="292" t="s">
        <v>170</v>
      </c>
      <c r="L77" s="293"/>
      <c r="M77"/>
      <c r="O77" s="68" t="s">
        <v>95</v>
      </c>
      <c r="P77" t="s">
        <v>237</v>
      </c>
    </row>
    <row r="78" spans="1:16" ht="27" customHeight="1" thickBot="1" x14ac:dyDescent="0.25">
      <c r="A78"/>
      <c r="B78" s="272" t="s">
        <v>44</v>
      </c>
      <c r="C78" s="273"/>
      <c r="D78" s="139"/>
      <c r="E78" s="274" t="s">
        <v>20</v>
      </c>
      <c r="F78" s="275"/>
      <c r="G78" s="108" t="s">
        <v>20</v>
      </c>
      <c r="H78" s="58">
        <f>SUM(H79:H81)</f>
        <v>0</v>
      </c>
      <c r="I78" s="54">
        <f>SUM(I79:I81)</f>
        <v>0</v>
      </c>
      <c r="J78" s="138"/>
      <c r="K78" s="186"/>
      <c r="L78" s="187"/>
      <c r="M78"/>
      <c r="O78" s="68" t="s">
        <v>95</v>
      </c>
      <c r="P78" t="s">
        <v>105</v>
      </c>
    </row>
    <row r="79" spans="1:16" ht="27" customHeight="1" x14ac:dyDescent="0.2">
      <c r="A79"/>
      <c r="B79" s="85" t="s">
        <v>21</v>
      </c>
      <c r="C79" s="86"/>
      <c r="D79" s="117"/>
      <c r="E79" s="232">
        <v>0</v>
      </c>
      <c r="F79" s="233" t="s">
        <v>45</v>
      </c>
      <c r="G79" s="213">
        <v>0</v>
      </c>
      <c r="H79" s="204">
        <f>IF(C79="J",E79*G79,0)</f>
        <v>0</v>
      </c>
      <c r="I79" s="203">
        <f>IF(C79="自",E79*G79,0)</f>
        <v>0</v>
      </c>
      <c r="J79" s="228"/>
      <c r="K79" s="236" t="s">
        <v>172</v>
      </c>
      <c r="L79" s="237"/>
      <c r="M79"/>
      <c r="O79" s="68"/>
      <c r="P79" t="s">
        <v>182</v>
      </c>
    </row>
    <row r="80" spans="1:16" ht="27" customHeight="1" x14ac:dyDescent="0.2">
      <c r="A80"/>
      <c r="B80" s="196" t="s">
        <v>23</v>
      </c>
      <c r="C80" s="197"/>
      <c r="D80" s="198"/>
      <c r="E80" s="100">
        <v>0</v>
      </c>
      <c r="F80" s="246" t="s">
        <v>45</v>
      </c>
      <c r="G80" s="102">
        <v>0</v>
      </c>
      <c r="H80" s="60">
        <f>IF(C80="J",E80*G80,0)</f>
        <v>0</v>
      </c>
      <c r="I80" s="57">
        <f>IF(C80="自",E80*G80,0)</f>
        <v>0</v>
      </c>
      <c r="J80" s="162"/>
      <c r="K80" s="249" t="s">
        <v>172</v>
      </c>
      <c r="L80" s="250"/>
      <c r="M80"/>
      <c r="O80" s="68"/>
      <c r="P80" t="s">
        <v>106</v>
      </c>
    </row>
    <row r="81" spans="1:16" ht="27" customHeight="1" thickBot="1" x14ac:dyDescent="0.25">
      <c r="A81"/>
      <c r="B81" s="91" t="s">
        <v>25</v>
      </c>
      <c r="C81" s="92"/>
      <c r="D81" s="125"/>
      <c r="E81" s="133">
        <v>0</v>
      </c>
      <c r="F81" s="134" t="s">
        <v>45</v>
      </c>
      <c r="G81" s="96">
        <v>0</v>
      </c>
      <c r="H81" s="61">
        <f>IF(C81="J",E81*G81,0)</f>
        <v>0</v>
      </c>
      <c r="I81" s="56">
        <f>IF(C81="自",E81*G81,0)</f>
        <v>0</v>
      </c>
      <c r="J81" s="137"/>
      <c r="K81" s="188" t="s">
        <v>172</v>
      </c>
      <c r="L81" s="189"/>
      <c r="M81"/>
      <c r="O81" s="68"/>
      <c r="P81" t="s">
        <v>107</v>
      </c>
    </row>
    <row r="82" spans="1:16" ht="27" customHeight="1" thickBot="1" x14ac:dyDescent="0.25">
      <c r="A82"/>
      <c r="B82" s="272" t="s">
        <v>46</v>
      </c>
      <c r="C82" s="273"/>
      <c r="D82" s="140"/>
      <c r="E82" s="274" t="s">
        <v>20</v>
      </c>
      <c r="F82" s="275"/>
      <c r="G82" s="108" t="s">
        <v>20</v>
      </c>
      <c r="H82" s="58">
        <f>SUM(H83:H85)</f>
        <v>0</v>
      </c>
      <c r="I82" s="54">
        <f>SUM(I83:I85)</f>
        <v>0</v>
      </c>
      <c r="J82" s="115"/>
      <c r="K82" s="190"/>
      <c r="L82" s="191"/>
      <c r="M82"/>
      <c r="O82" s="68" t="s">
        <v>95</v>
      </c>
      <c r="P82" t="s">
        <v>108</v>
      </c>
    </row>
    <row r="83" spans="1:16" ht="27" customHeight="1" x14ac:dyDescent="0.2">
      <c r="A83"/>
      <c r="B83" s="85" t="s">
        <v>21</v>
      </c>
      <c r="C83" s="86"/>
      <c r="D83" s="117"/>
      <c r="E83" s="232">
        <v>0</v>
      </c>
      <c r="F83" s="233" t="s">
        <v>37</v>
      </c>
      <c r="G83" s="213">
        <v>0</v>
      </c>
      <c r="H83" s="204">
        <f>IF(C83="J",E83*G83,0)</f>
        <v>0</v>
      </c>
      <c r="I83" s="203">
        <f>IF(C83="自",E83*G83,0)</f>
        <v>0</v>
      </c>
      <c r="J83" s="228"/>
      <c r="K83" s="236" t="s">
        <v>172</v>
      </c>
      <c r="L83" s="237"/>
      <c r="M83"/>
      <c r="O83" s="68"/>
      <c r="P83" t="s">
        <v>184</v>
      </c>
    </row>
    <row r="84" spans="1:16" ht="27" customHeight="1" x14ac:dyDescent="0.2">
      <c r="A84"/>
      <c r="B84" s="196" t="s">
        <v>23</v>
      </c>
      <c r="C84" s="197"/>
      <c r="D84" s="198"/>
      <c r="E84" s="100">
        <v>0</v>
      </c>
      <c r="F84" s="246" t="s">
        <v>37</v>
      </c>
      <c r="G84" s="102">
        <v>0</v>
      </c>
      <c r="H84" s="60">
        <f>IF(C84="J",E84*G84,0)</f>
        <v>0</v>
      </c>
      <c r="I84" s="57">
        <f>IF(C84="自",E84*G84,0)</f>
        <v>0</v>
      </c>
      <c r="J84" s="162"/>
      <c r="K84" s="249" t="s">
        <v>172</v>
      </c>
      <c r="L84" s="250"/>
      <c r="M84"/>
      <c r="O84" s="68" t="s">
        <v>95</v>
      </c>
      <c r="P84" t="s">
        <v>109</v>
      </c>
    </row>
    <row r="85" spans="1:16" ht="27" customHeight="1" thickBot="1" x14ac:dyDescent="0.25">
      <c r="A85"/>
      <c r="B85" s="91" t="s">
        <v>25</v>
      </c>
      <c r="C85" s="92"/>
      <c r="D85" s="125"/>
      <c r="E85" s="133">
        <v>0</v>
      </c>
      <c r="F85" s="134" t="s">
        <v>37</v>
      </c>
      <c r="G85" s="96">
        <v>0</v>
      </c>
      <c r="H85" s="61">
        <f>IF(C85="J",E85*G85,0)</f>
        <v>0</v>
      </c>
      <c r="I85" s="56">
        <f>IF(C85="自",E85*G85,0)</f>
        <v>0</v>
      </c>
      <c r="J85" s="137"/>
      <c r="K85" s="188" t="s">
        <v>172</v>
      </c>
      <c r="L85" s="189"/>
      <c r="M85"/>
      <c r="O85" s="68"/>
      <c r="P85" t="s">
        <v>110</v>
      </c>
    </row>
    <row r="86" spans="1:16" ht="27" customHeight="1" thickBot="1" x14ac:dyDescent="0.25">
      <c r="A86"/>
      <c r="B86" s="272" t="s">
        <v>47</v>
      </c>
      <c r="C86" s="273"/>
      <c r="D86" s="140"/>
      <c r="E86" s="274" t="s">
        <v>20</v>
      </c>
      <c r="F86" s="275"/>
      <c r="G86" s="108" t="s">
        <v>20</v>
      </c>
      <c r="H86" s="58">
        <f>SUM(H87:H89)</f>
        <v>0</v>
      </c>
      <c r="I86" s="54">
        <f>SUM(I87:I89)</f>
        <v>0</v>
      </c>
      <c r="J86" s="115"/>
      <c r="K86" s="186"/>
      <c r="L86" s="187"/>
      <c r="M86"/>
      <c r="O86" s="68" t="s">
        <v>95</v>
      </c>
      <c r="P86" t="s">
        <v>111</v>
      </c>
    </row>
    <row r="87" spans="1:16" ht="27" customHeight="1" x14ac:dyDescent="0.2">
      <c r="A87"/>
      <c r="B87" s="85" t="s">
        <v>21</v>
      </c>
      <c r="C87" s="86"/>
      <c r="D87" s="117"/>
      <c r="E87" s="232">
        <v>0</v>
      </c>
      <c r="F87" s="233" t="s">
        <v>48</v>
      </c>
      <c r="G87" s="213">
        <v>0</v>
      </c>
      <c r="H87" s="204">
        <f>IF(C87="J",E87*G87,0)</f>
        <v>0</v>
      </c>
      <c r="I87" s="203">
        <f>IF(C87="自",E87*G87,0)</f>
        <v>0</v>
      </c>
      <c r="J87" s="228"/>
      <c r="K87" s="236" t="s">
        <v>172</v>
      </c>
      <c r="L87" s="237"/>
      <c r="M87"/>
      <c r="P87" t="s">
        <v>112</v>
      </c>
    </row>
    <row r="88" spans="1:16" ht="27" customHeight="1" x14ac:dyDescent="0.2">
      <c r="A88"/>
      <c r="B88" s="196" t="s">
        <v>23</v>
      </c>
      <c r="C88" s="197"/>
      <c r="D88" s="198"/>
      <c r="E88" s="100">
        <v>0</v>
      </c>
      <c r="F88" s="246" t="s">
        <v>48</v>
      </c>
      <c r="G88" s="102">
        <v>0</v>
      </c>
      <c r="H88" s="60">
        <f>IF(C88="J",E88*G88,0)</f>
        <v>0</v>
      </c>
      <c r="I88" s="57">
        <f>IF(C88="自",E88*G88,0)</f>
        <v>0</v>
      </c>
      <c r="J88" s="162"/>
      <c r="K88" s="249" t="s">
        <v>172</v>
      </c>
      <c r="L88" s="250"/>
      <c r="M88"/>
      <c r="P88" t="s">
        <v>113</v>
      </c>
    </row>
    <row r="89" spans="1:16" ht="27" customHeight="1" thickBot="1" x14ac:dyDescent="0.25">
      <c r="A89"/>
      <c r="B89" s="91" t="s">
        <v>25</v>
      </c>
      <c r="C89" s="92"/>
      <c r="D89" s="125"/>
      <c r="E89" s="133">
        <v>0</v>
      </c>
      <c r="F89" s="134" t="s">
        <v>24</v>
      </c>
      <c r="G89" s="96">
        <v>0</v>
      </c>
      <c r="H89" s="61">
        <f>IF(C89="J",E89*G89,0)</f>
        <v>0</v>
      </c>
      <c r="I89" s="56">
        <f>IF(C89="自",E89*G89,0)</f>
        <v>0</v>
      </c>
      <c r="J89" s="137"/>
      <c r="K89" s="188" t="s">
        <v>172</v>
      </c>
      <c r="L89" s="189"/>
      <c r="M89"/>
      <c r="O89" s="68"/>
      <c r="P89" t="s">
        <v>114</v>
      </c>
    </row>
    <row r="90" spans="1:16" ht="27" customHeight="1" thickBot="1" x14ac:dyDescent="0.25">
      <c r="A90"/>
      <c r="B90" s="272" t="s">
        <v>49</v>
      </c>
      <c r="C90" s="273"/>
      <c r="D90" s="140"/>
      <c r="E90" s="274" t="s">
        <v>20</v>
      </c>
      <c r="F90" s="275"/>
      <c r="G90" s="108" t="s">
        <v>20</v>
      </c>
      <c r="H90" s="58">
        <f>SUM(H91:H93)</f>
        <v>0</v>
      </c>
      <c r="I90" s="54">
        <f>SUM(I91:I93)</f>
        <v>0</v>
      </c>
      <c r="J90" s="115"/>
      <c r="K90" s="186"/>
      <c r="L90" s="187"/>
      <c r="M90"/>
      <c r="O90" s="68"/>
    </row>
    <row r="91" spans="1:16" ht="27" customHeight="1" x14ac:dyDescent="0.2">
      <c r="A91"/>
      <c r="B91" s="85" t="s">
        <v>21</v>
      </c>
      <c r="C91" s="86"/>
      <c r="D91" s="117"/>
      <c r="E91" s="232">
        <v>0</v>
      </c>
      <c r="F91" s="233" t="s">
        <v>37</v>
      </c>
      <c r="G91" s="213">
        <v>0</v>
      </c>
      <c r="H91" s="204">
        <f>IF(C91="J",E91*G91,0)</f>
        <v>0</v>
      </c>
      <c r="I91" s="203">
        <f>IF(C91="自",E91*G91,0)</f>
        <v>0</v>
      </c>
      <c r="J91" s="228"/>
      <c r="K91" s="236" t="s">
        <v>172</v>
      </c>
      <c r="L91" s="237"/>
      <c r="M91"/>
      <c r="O91" s="68"/>
    </row>
    <row r="92" spans="1:16" ht="27" customHeight="1" x14ac:dyDescent="0.2">
      <c r="A92"/>
      <c r="B92" s="196" t="s">
        <v>23</v>
      </c>
      <c r="C92" s="197"/>
      <c r="D92" s="198"/>
      <c r="E92" s="100">
        <v>0</v>
      </c>
      <c r="F92" s="246" t="s">
        <v>37</v>
      </c>
      <c r="G92" s="102">
        <v>0</v>
      </c>
      <c r="H92" s="60">
        <f>IF(C92="J",E92*G92,0)</f>
        <v>0</v>
      </c>
      <c r="I92" s="57">
        <f>IF(C92="自",E92*G92,0)</f>
        <v>0</v>
      </c>
      <c r="J92" s="162"/>
      <c r="K92" s="249" t="s">
        <v>172</v>
      </c>
      <c r="L92" s="250"/>
      <c r="M92"/>
      <c r="O92" s="68"/>
    </row>
    <row r="93" spans="1:16" ht="27" customHeight="1" thickBot="1" x14ac:dyDescent="0.25">
      <c r="A93"/>
      <c r="B93" s="91" t="s">
        <v>25</v>
      </c>
      <c r="C93" s="92"/>
      <c r="D93" s="125"/>
      <c r="E93" s="133">
        <v>0</v>
      </c>
      <c r="F93" s="134" t="s">
        <v>37</v>
      </c>
      <c r="G93" s="96">
        <v>0</v>
      </c>
      <c r="H93" s="61">
        <f>IF(C93="J",E93*G93,0)</f>
        <v>0</v>
      </c>
      <c r="I93" s="56">
        <f>IF(C93="自",E93*G93,0)</f>
        <v>0</v>
      </c>
      <c r="J93" s="137"/>
      <c r="K93" s="188" t="s">
        <v>172</v>
      </c>
      <c r="L93" s="189"/>
      <c r="M93"/>
    </row>
    <row r="94" spans="1:16" ht="27" customHeight="1" thickBot="1" x14ac:dyDescent="0.25">
      <c r="A94"/>
      <c r="B94" s="278" t="s">
        <v>26</v>
      </c>
      <c r="C94" s="278"/>
      <c r="D94" s="278"/>
      <c r="E94" s="278"/>
      <c r="F94" s="278"/>
      <c r="G94" s="278"/>
      <c r="H94" s="54">
        <f>SUM(H78,H82,H86,H90)</f>
        <v>0</v>
      </c>
      <c r="I94" s="54">
        <f>SUM(I78,I82,I86,I90)</f>
        <v>0</v>
      </c>
      <c r="J94" s="83"/>
      <c r="K94" s="186"/>
      <c r="L94" s="187"/>
      <c r="M94"/>
    </row>
    <row r="95" spans="1:16" ht="27" customHeight="1" x14ac:dyDescent="0.2">
      <c r="A95"/>
      <c r="B95" s="5"/>
      <c r="C95" s="5"/>
      <c r="D95" s="5"/>
      <c r="H95" s="8"/>
      <c r="I95" s="8"/>
      <c r="K95" s="184"/>
      <c r="L95" s="185"/>
      <c r="M95"/>
    </row>
    <row r="96" spans="1:16" ht="27" customHeight="1" x14ac:dyDescent="0.2">
      <c r="A96"/>
      <c r="B96" s="5"/>
      <c r="C96" s="5"/>
      <c r="D96" s="5"/>
      <c r="H96" s="8"/>
      <c r="I96" s="8"/>
      <c r="K96" s="184"/>
      <c r="L96" s="185"/>
      <c r="M96"/>
    </row>
    <row r="97" spans="1:16" ht="27" customHeight="1" thickBot="1" x14ac:dyDescent="0.25">
      <c r="A97"/>
      <c r="B97" s="4" t="s">
        <v>226</v>
      </c>
      <c r="J97" s="6" t="s">
        <v>12</v>
      </c>
      <c r="M97"/>
      <c r="O97" s="69" t="s">
        <v>96</v>
      </c>
    </row>
    <row r="98" spans="1:16" ht="30" customHeight="1" thickBot="1" x14ac:dyDescent="0.25">
      <c r="A98"/>
      <c r="B98" s="294" t="s">
        <v>13</v>
      </c>
      <c r="C98" s="295"/>
      <c r="D98" s="141" t="s">
        <v>14</v>
      </c>
      <c r="E98" s="296" t="s">
        <v>15</v>
      </c>
      <c r="F98" s="296"/>
      <c r="G98" s="141" t="s">
        <v>16</v>
      </c>
      <c r="H98" s="19" t="s">
        <v>17</v>
      </c>
      <c r="I98" s="17" t="s">
        <v>18</v>
      </c>
      <c r="J98" s="18" t="s">
        <v>19</v>
      </c>
      <c r="K98" s="180"/>
      <c r="L98" s="181"/>
      <c r="M98"/>
      <c r="O98" s="68" t="s">
        <v>95</v>
      </c>
      <c r="P98" t="s">
        <v>180</v>
      </c>
    </row>
    <row r="99" spans="1:16" ht="30" customHeight="1" thickBot="1" x14ac:dyDescent="0.25">
      <c r="A99"/>
      <c r="B99" s="272" t="s">
        <v>50</v>
      </c>
      <c r="C99" s="273"/>
      <c r="D99" s="107" t="s">
        <v>91</v>
      </c>
      <c r="E99" s="279" t="s">
        <v>20</v>
      </c>
      <c r="F99" s="279"/>
      <c r="G99" s="108" t="s">
        <v>20</v>
      </c>
      <c r="H99" s="58">
        <f>SUM(H100:H105)</f>
        <v>0</v>
      </c>
      <c r="I99" s="9"/>
      <c r="J99" s="206" t="s">
        <v>210</v>
      </c>
      <c r="K99" s="192"/>
      <c r="L99" s="193"/>
      <c r="M99"/>
      <c r="O99" s="68" t="s">
        <v>95</v>
      </c>
      <c r="P99" t="s">
        <v>101</v>
      </c>
    </row>
    <row r="100" spans="1:16" ht="27" customHeight="1" x14ac:dyDescent="0.2">
      <c r="A100"/>
      <c r="B100" s="280" t="s">
        <v>51</v>
      </c>
      <c r="C100" s="281"/>
      <c r="D100" s="109" t="s">
        <v>52</v>
      </c>
      <c r="E100" s="282" t="s">
        <v>20</v>
      </c>
      <c r="F100" s="283"/>
      <c r="G100" s="110" t="s">
        <v>20</v>
      </c>
      <c r="H100" s="135">
        <v>0</v>
      </c>
      <c r="I100" s="142"/>
      <c r="J100" s="143"/>
      <c r="K100" s="184"/>
      <c r="L100" s="185"/>
      <c r="M100"/>
      <c r="P100" t="s">
        <v>185</v>
      </c>
    </row>
    <row r="101" spans="1:16" ht="27" customHeight="1" x14ac:dyDescent="0.2">
      <c r="A101"/>
      <c r="B101" s="288"/>
      <c r="C101" s="289"/>
      <c r="D101" s="111" t="s">
        <v>10</v>
      </c>
      <c r="E101" s="290" t="s">
        <v>20</v>
      </c>
      <c r="F101" s="291"/>
      <c r="G101" s="112" t="s">
        <v>20</v>
      </c>
      <c r="H101" s="144">
        <v>0</v>
      </c>
      <c r="I101" s="145"/>
      <c r="J101" s="146"/>
      <c r="K101" s="184"/>
      <c r="L101" s="185"/>
      <c r="M101"/>
      <c r="O101" s="68" t="s">
        <v>95</v>
      </c>
      <c r="P101" t="s">
        <v>97</v>
      </c>
    </row>
    <row r="102" spans="1:16" ht="27" customHeight="1" x14ac:dyDescent="0.2">
      <c r="A102"/>
      <c r="B102" s="288"/>
      <c r="C102" s="289"/>
      <c r="D102" s="111" t="s">
        <v>53</v>
      </c>
      <c r="E102" s="290" t="s">
        <v>20</v>
      </c>
      <c r="F102" s="291"/>
      <c r="G102" s="112" t="s">
        <v>20</v>
      </c>
      <c r="H102" s="144">
        <v>0</v>
      </c>
      <c r="I102" s="145"/>
      <c r="J102" s="146"/>
      <c r="K102" s="184"/>
      <c r="L102" s="185"/>
      <c r="M102"/>
      <c r="O102" s="68" t="s">
        <v>95</v>
      </c>
      <c r="P102" t="s">
        <v>98</v>
      </c>
    </row>
    <row r="103" spans="1:16" ht="27" customHeight="1" x14ac:dyDescent="0.2">
      <c r="A103"/>
      <c r="B103" s="288"/>
      <c r="C103" s="289"/>
      <c r="D103" s="111" t="s">
        <v>54</v>
      </c>
      <c r="E103" s="290" t="s">
        <v>20</v>
      </c>
      <c r="F103" s="291"/>
      <c r="G103" s="112" t="s">
        <v>20</v>
      </c>
      <c r="H103" s="144">
        <v>0</v>
      </c>
      <c r="I103" s="145"/>
      <c r="J103" s="146"/>
      <c r="K103" s="184"/>
      <c r="L103" s="185"/>
      <c r="M103"/>
      <c r="O103" s="68" t="s">
        <v>95</v>
      </c>
      <c r="P103" t="s">
        <v>194</v>
      </c>
    </row>
    <row r="104" spans="1:16" ht="27" customHeight="1" x14ac:dyDescent="0.2">
      <c r="A104"/>
      <c r="B104" s="288"/>
      <c r="C104" s="289"/>
      <c r="D104" s="111" t="s">
        <v>55</v>
      </c>
      <c r="E104" s="290" t="s">
        <v>20</v>
      </c>
      <c r="F104" s="291"/>
      <c r="G104" s="112" t="s">
        <v>20</v>
      </c>
      <c r="H104" s="144">
        <v>0</v>
      </c>
      <c r="I104" s="145"/>
      <c r="J104" s="146"/>
      <c r="K104" s="184"/>
      <c r="L104" s="185"/>
      <c r="M104"/>
      <c r="P104" t="s">
        <v>197</v>
      </c>
    </row>
    <row r="105" spans="1:16" ht="27" customHeight="1" thickBot="1" x14ac:dyDescent="0.25">
      <c r="A105"/>
      <c r="B105" s="284"/>
      <c r="C105" s="285"/>
      <c r="D105" s="113" t="s">
        <v>11</v>
      </c>
      <c r="E105" s="286" t="s">
        <v>20</v>
      </c>
      <c r="F105" s="287"/>
      <c r="G105" s="114" t="s">
        <v>20</v>
      </c>
      <c r="H105" s="136">
        <v>0</v>
      </c>
      <c r="I105" s="147"/>
      <c r="J105" s="148"/>
      <c r="K105" s="194"/>
      <c r="L105" s="195"/>
      <c r="M105"/>
      <c r="O105" s="68" t="s">
        <v>95</v>
      </c>
      <c r="P105" t="s">
        <v>99</v>
      </c>
    </row>
    <row r="106" spans="1:16" ht="30" customHeight="1" thickBot="1" x14ac:dyDescent="0.25">
      <c r="A106"/>
      <c r="B106" s="272" t="s">
        <v>56</v>
      </c>
      <c r="C106" s="273"/>
      <c r="D106" s="107" t="s">
        <v>92</v>
      </c>
      <c r="E106" s="279" t="s">
        <v>20</v>
      </c>
      <c r="F106" s="279"/>
      <c r="G106" s="108" t="s">
        <v>20</v>
      </c>
      <c r="H106" s="58">
        <f>SUM(H107:H112)</f>
        <v>0</v>
      </c>
      <c r="I106" s="9"/>
      <c r="J106" s="206"/>
      <c r="K106" s="192"/>
      <c r="L106" s="193"/>
      <c r="M106"/>
      <c r="O106" s="68" t="s">
        <v>95</v>
      </c>
      <c r="P106" t="s">
        <v>100</v>
      </c>
    </row>
    <row r="107" spans="1:16" ht="27" customHeight="1" x14ac:dyDescent="0.2">
      <c r="A107"/>
      <c r="B107" s="280" t="s">
        <v>51</v>
      </c>
      <c r="C107" s="281"/>
      <c r="D107" s="109" t="s">
        <v>52</v>
      </c>
      <c r="E107" s="282" t="s">
        <v>20</v>
      </c>
      <c r="F107" s="283"/>
      <c r="G107" s="110" t="s">
        <v>20</v>
      </c>
      <c r="H107" s="135">
        <v>0</v>
      </c>
      <c r="I107" s="142"/>
      <c r="J107" s="143"/>
      <c r="K107" s="184"/>
      <c r="L107" s="185"/>
      <c r="M107"/>
      <c r="O107" s="68" t="s">
        <v>95</v>
      </c>
      <c r="P107" t="s">
        <v>102</v>
      </c>
    </row>
    <row r="108" spans="1:16" ht="27" customHeight="1" x14ac:dyDescent="0.2">
      <c r="A108"/>
      <c r="B108" s="288"/>
      <c r="C108" s="289"/>
      <c r="D108" s="111" t="s">
        <v>10</v>
      </c>
      <c r="E108" s="290" t="s">
        <v>20</v>
      </c>
      <c r="F108" s="291"/>
      <c r="G108" s="112" t="s">
        <v>20</v>
      </c>
      <c r="H108" s="144">
        <v>0</v>
      </c>
      <c r="I108" s="145"/>
      <c r="J108" s="146"/>
      <c r="K108" s="184"/>
      <c r="L108" s="185"/>
      <c r="M108"/>
      <c r="P108" t="s">
        <v>103</v>
      </c>
    </row>
    <row r="109" spans="1:16" ht="27" customHeight="1" x14ac:dyDescent="0.2">
      <c r="A109"/>
      <c r="B109" s="288"/>
      <c r="C109" s="289"/>
      <c r="D109" s="111" t="s">
        <v>53</v>
      </c>
      <c r="E109" s="290" t="s">
        <v>20</v>
      </c>
      <c r="F109" s="291"/>
      <c r="G109" s="112" t="s">
        <v>20</v>
      </c>
      <c r="H109" s="144">
        <v>0</v>
      </c>
      <c r="I109" s="145"/>
      <c r="J109" s="146"/>
      <c r="K109" s="184"/>
      <c r="L109" s="185"/>
      <c r="M109"/>
      <c r="P109" t="s">
        <v>104</v>
      </c>
    </row>
    <row r="110" spans="1:16" ht="27" customHeight="1" x14ac:dyDescent="0.2">
      <c r="A110"/>
      <c r="B110" s="288"/>
      <c r="C110" s="289"/>
      <c r="D110" s="111" t="s">
        <v>54</v>
      </c>
      <c r="E110" s="290" t="s">
        <v>20</v>
      </c>
      <c r="F110" s="291"/>
      <c r="G110" s="112" t="s">
        <v>20</v>
      </c>
      <c r="H110" s="144">
        <v>0</v>
      </c>
      <c r="I110" s="145"/>
      <c r="J110" s="146"/>
      <c r="K110" s="184"/>
      <c r="L110" s="185"/>
      <c r="M110"/>
      <c r="O110" s="68" t="s">
        <v>95</v>
      </c>
      <c r="P110" t="s">
        <v>186</v>
      </c>
    </row>
    <row r="111" spans="1:16" ht="27" customHeight="1" x14ac:dyDescent="0.2">
      <c r="A111"/>
      <c r="B111" s="288"/>
      <c r="C111" s="289"/>
      <c r="D111" s="111" t="s">
        <v>55</v>
      </c>
      <c r="E111" s="290" t="s">
        <v>20</v>
      </c>
      <c r="F111" s="291"/>
      <c r="G111" s="112" t="s">
        <v>20</v>
      </c>
      <c r="H111" s="144">
        <v>0</v>
      </c>
      <c r="I111" s="145"/>
      <c r="J111" s="146"/>
      <c r="K111" s="184"/>
      <c r="L111" s="185"/>
      <c r="M111"/>
    </row>
    <row r="112" spans="1:16" ht="27" customHeight="1" thickBot="1" x14ac:dyDescent="0.25">
      <c r="A112"/>
      <c r="B112" s="284"/>
      <c r="C112" s="285"/>
      <c r="D112" s="113" t="s">
        <v>11</v>
      </c>
      <c r="E112" s="286" t="s">
        <v>20</v>
      </c>
      <c r="F112" s="287"/>
      <c r="G112" s="114" t="s">
        <v>20</v>
      </c>
      <c r="H112" s="136">
        <v>0</v>
      </c>
      <c r="I112" s="147"/>
      <c r="J112" s="148"/>
      <c r="K112" s="194"/>
      <c r="L112" s="195"/>
      <c r="M112"/>
    </row>
    <row r="113" spans="1:13" ht="27" customHeight="1" thickBot="1" x14ac:dyDescent="0.25">
      <c r="A113"/>
      <c r="B113" s="278" t="s">
        <v>26</v>
      </c>
      <c r="C113" s="278"/>
      <c r="D113" s="278"/>
      <c r="E113" s="278"/>
      <c r="F113" s="278"/>
      <c r="G113" s="278"/>
      <c r="H113" s="54">
        <f>H99+H106</f>
        <v>0</v>
      </c>
      <c r="I113" s="9"/>
      <c r="J113" s="83"/>
      <c r="K113" s="178"/>
      <c r="L113" s="179"/>
      <c r="M113"/>
    </row>
    <row r="114" spans="1:13" ht="27" customHeight="1" x14ac:dyDescent="0.2">
      <c r="A114"/>
      <c r="B114" s="5"/>
      <c r="C114" s="5"/>
      <c r="D114" s="5"/>
      <c r="H114" s="8"/>
      <c r="I114" s="8"/>
      <c r="M114"/>
    </row>
  </sheetData>
  <sheetProtection sheet="1" formatCells="0" formatColumns="0" formatRows="0" insertColumns="0" insertRows="0" insertHyperlinks="0" deleteColumns="0" deleteRows="0" sort="0" autoFilter="0" pivotTables="0"/>
  <mergeCells count="78">
    <mergeCell ref="K5:L5"/>
    <mergeCell ref="K56:L56"/>
    <mergeCell ref="K77:L77"/>
    <mergeCell ref="B111:C111"/>
    <mergeCell ref="E111:F111"/>
    <mergeCell ref="B109:C109"/>
    <mergeCell ref="B101:C101"/>
    <mergeCell ref="E101:F101"/>
    <mergeCell ref="B102:C102"/>
    <mergeCell ref="E102:F102"/>
    <mergeCell ref="B103:C103"/>
    <mergeCell ref="E103:F103"/>
    <mergeCell ref="B98:C98"/>
    <mergeCell ref="E98:F98"/>
    <mergeCell ref="B99:C99"/>
    <mergeCell ref="E99:F99"/>
    <mergeCell ref="B112:C112"/>
    <mergeCell ref="E112:F112"/>
    <mergeCell ref="B113:G113"/>
    <mergeCell ref="B104:C104"/>
    <mergeCell ref="E104:F104"/>
    <mergeCell ref="E109:F109"/>
    <mergeCell ref="B110:C110"/>
    <mergeCell ref="E110:F110"/>
    <mergeCell ref="B105:C105"/>
    <mergeCell ref="E105:F105"/>
    <mergeCell ref="B106:C106"/>
    <mergeCell ref="E106:F106"/>
    <mergeCell ref="B107:C107"/>
    <mergeCell ref="E107:F107"/>
    <mergeCell ref="B108:C108"/>
    <mergeCell ref="E108:F108"/>
    <mergeCell ref="B100:C100"/>
    <mergeCell ref="E100:F100"/>
    <mergeCell ref="B90:C90"/>
    <mergeCell ref="E90:F90"/>
    <mergeCell ref="B86:C86"/>
    <mergeCell ref="E86:F86"/>
    <mergeCell ref="B94:G94"/>
    <mergeCell ref="B78:C78"/>
    <mergeCell ref="E78:F78"/>
    <mergeCell ref="B82:C82"/>
    <mergeCell ref="E82:F82"/>
    <mergeCell ref="B73:G73"/>
    <mergeCell ref="E77:F77"/>
    <mergeCell ref="B69:C69"/>
    <mergeCell ref="E69:F69"/>
    <mergeCell ref="B61:C61"/>
    <mergeCell ref="E61:F61"/>
    <mergeCell ref="B65:C65"/>
    <mergeCell ref="E65:F65"/>
    <mergeCell ref="E56:F56"/>
    <mergeCell ref="B57:C57"/>
    <mergeCell ref="E57:F57"/>
    <mergeCell ref="B48:C48"/>
    <mergeCell ref="E48:F48"/>
    <mergeCell ref="B27:C27"/>
    <mergeCell ref="E27:F27"/>
    <mergeCell ref="B31:C31"/>
    <mergeCell ref="E31:F31"/>
    <mergeCell ref="B52:G52"/>
    <mergeCell ref="B44:C44"/>
    <mergeCell ref="E44:F44"/>
    <mergeCell ref="B35:G35"/>
    <mergeCell ref="E39:F39"/>
    <mergeCell ref="B40:C40"/>
    <mergeCell ref="E40:F40"/>
    <mergeCell ref="E26:F26"/>
    <mergeCell ref="B14:C14"/>
    <mergeCell ref="E14:F14"/>
    <mergeCell ref="B18:C18"/>
    <mergeCell ref="E18:F18"/>
    <mergeCell ref="B22:G22"/>
    <mergeCell ref="E5:F5"/>
    <mergeCell ref="B6:C6"/>
    <mergeCell ref="E6:F6"/>
    <mergeCell ref="B10:C10"/>
    <mergeCell ref="E10:F10"/>
  </mergeCells>
  <phoneticPr fontId="4"/>
  <dataValidations count="5">
    <dataValidation type="list" allowBlank="1" showInputMessage="1" showErrorMessage="1" sqref="F87:F89 F79:F81 F83:F85 F91:F93" xr:uid="{00000000-0002-0000-0200-000000000000}">
      <formula1>"月,年,式,回"</formula1>
    </dataValidation>
    <dataValidation type="list" allowBlank="1" showInputMessage="1" showErrorMessage="1" sqref="F49:F51" xr:uid="{00000000-0002-0000-0200-000001000000}">
      <formula1>"回,時間"</formula1>
    </dataValidation>
    <dataValidation type="list" allowBlank="1" showInputMessage="1" showErrorMessage="1" sqref="F15:F17 F11:F13 F7:F9 F19:F21" xr:uid="{00000000-0002-0000-0200-000002000000}">
      <formula1>"式,個,台"</formula1>
    </dataValidation>
    <dataValidation type="list" allowBlank="1" showInputMessage="1" showErrorMessage="1" sqref="C78:C1048576 C40:C55 C1:C4 C6:C25 C27:C38 C57:C76" xr:uid="{BB3FF7DC-2A1C-41F8-A07E-C6C2E8A6DC26}">
      <formula1>$AC$5:$AC$6</formula1>
    </dataValidation>
    <dataValidation type="list" allowBlank="1" showInputMessage="1" showErrorMessage="1" sqref="L7:L21 L58:L72 L79:L96" xr:uid="{819817D5-AECA-4E67-B2B3-5F27A7BDB99C}">
      <formula1>$AD$5:$AD$7</formula1>
    </dataValidation>
  </dataValidations>
  <pageMargins left="0.25" right="0.25" top="0.75" bottom="0.75" header="0.3" footer="0.3"/>
  <pageSetup paperSize="9" scale="68" fitToHeight="0" orientation="portrait" r:id="rId1"/>
  <headerFooter alignWithMargins="0"/>
  <rowBreaks count="5" manualBreakCount="5">
    <brk id="23" max="12" man="1"/>
    <brk id="36" max="12" man="1"/>
    <brk id="53" max="12" man="1"/>
    <brk id="74" max="12" man="1"/>
    <brk id="9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2:L8"/>
  <sheetViews>
    <sheetView showGridLines="0" view="pageBreakPreview" zoomScaleNormal="100" zoomScaleSheetLayoutView="100" workbookViewId="0"/>
  </sheetViews>
  <sheetFormatPr defaultColWidth="9" defaultRowHeight="13.2" x14ac:dyDescent="0.2"/>
  <cols>
    <col min="1" max="2" width="3.6640625" customWidth="1"/>
    <col min="3" max="3" width="13.109375" style="4" customWidth="1"/>
    <col min="4" max="8" width="11.6640625" style="4" customWidth="1"/>
    <col min="9" max="9" width="3.6640625" style="4" customWidth="1"/>
    <col min="10" max="10" width="9" customWidth="1"/>
  </cols>
  <sheetData>
    <row r="2" spans="2:12" x14ac:dyDescent="0.2">
      <c r="C2" s="4" t="s">
        <v>68</v>
      </c>
      <c r="H2" s="6" t="s">
        <v>12</v>
      </c>
      <c r="I2"/>
      <c r="K2" s="69" t="s">
        <v>221</v>
      </c>
    </row>
    <row r="3" spans="2:12" x14ac:dyDescent="0.2">
      <c r="H3" s="6"/>
      <c r="I3"/>
      <c r="K3" s="68" t="s">
        <v>173</v>
      </c>
      <c r="L3" t="s">
        <v>219</v>
      </c>
    </row>
    <row r="4" spans="2:12" ht="30" customHeight="1" x14ac:dyDescent="0.2">
      <c r="C4" s="21" t="s">
        <v>70</v>
      </c>
      <c r="D4" s="63" t="str">
        <f>'6.2～6.3'!D4</f>
        <v>令和〇〇年度</v>
      </c>
      <c r="E4" s="63" t="str">
        <f>'6.2～6.3'!E4</f>
        <v>令和〇〇年度</v>
      </c>
      <c r="F4" s="63" t="str">
        <f>'6.2～6.3'!F4</f>
        <v>令和〇〇年度</v>
      </c>
      <c r="G4" s="63" t="str">
        <f>'6.2～6.3'!G4</f>
        <v>令和〇〇年度</v>
      </c>
      <c r="H4" s="21" t="s">
        <v>9</v>
      </c>
      <c r="I4"/>
      <c r="K4" s="68" t="s">
        <v>173</v>
      </c>
      <c r="L4" t="s">
        <v>220</v>
      </c>
    </row>
    <row r="5" spans="2:12" ht="30" customHeight="1" x14ac:dyDescent="0.2">
      <c r="B5">
        <v>1</v>
      </c>
      <c r="C5" s="149"/>
      <c r="D5" s="150">
        <v>0</v>
      </c>
      <c r="E5" s="150">
        <v>0</v>
      </c>
      <c r="F5" s="150">
        <v>0</v>
      </c>
      <c r="G5" s="150">
        <v>0</v>
      </c>
      <c r="H5" s="62">
        <f>SUM(D5:G5)</f>
        <v>0</v>
      </c>
      <c r="I5"/>
      <c r="K5" s="68" t="s">
        <v>173</v>
      </c>
      <c r="L5" t="s">
        <v>202</v>
      </c>
    </row>
    <row r="6" spans="2:12" ht="30" customHeight="1" x14ac:dyDescent="0.2">
      <c r="B6">
        <v>2</v>
      </c>
      <c r="C6" s="151"/>
      <c r="D6" s="150">
        <v>0</v>
      </c>
      <c r="E6" s="150">
        <v>0</v>
      </c>
      <c r="F6" s="150">
        <v>0</v>
      </c>
      <c r="G6" s="150">
        <v>0</v>
      </c>
      <c r="H6" s="62">
        <f>SUM(D6:G6)</f>
        <v>0</v>
      </c>
      <c r="I6"/>
      <c r="K6" s="68" t="s">
        <v>95</v>
      </c>
      <c r="L6" t="s">
        <v>211</v>
      </c>
    </row>
    <row r="7" spans="2:12" ht="30" customHeight="1" x14ac:dyDescent="0.2">
      <c r="B7">
        <v>3</v>
      </c>
      <c r="C7" s="149"/>
      <c r="D7" s="150">
        <v>0</v>
      </c>
      <c r="E7" s="150">
        <v>0</v>
      </c>
      <c r="F7" s="150">
        <v>0</v>
      </c>
      <c r="G7" s="150">
        <v>0</v>
      </c>
      <c r="H7" s="62">
        <f>SUM(D7:G7)</f>
        <v>0</v>
      </c>
      <c r="I7"/>
      <c r="L7" s="225" t="s">
        <v>240</v>
      </c>
    </row>
    <row r="8" spans="2:12" ht="30" customHeight="1" x14ac:dyDescent="0.2">
      <c r="C8" s="207" t="s">
        <v>9</v>
      </c>
      <c r="D8" s="62">
        <f>SUM(D5:D7)</f>
        <v>0</v>
      </c>
      <c r="E8" s="62">
        <f>SUM(E5:E7)</f>
        <v>0</v>
      </c>
      <c r="F8" s="62">
        <f>SUM(F5:F7)</f>
        <v>0</v>
      </c>
      <c r="G8" s="62">
        <f>SUM(G5:G7)</f>
        <v>0</v>
      </c>
      <c r="H8" s="62">
        <f>SUM(H5:H7)</f>
        <v>0</v>
      </c>
      <c r="I8"/>
    </row>
  </sheetData>
  <sheetProtection sheet="1" formatCells="0" formatColumns="0" formatRows="0" insertColumns="0" insertRows="0" insertHyperlinks="0" deleteColumns="0" deleteRows="0" sort="0" autoFilter="0" pivotTables="0"/>
  <phoneticPr fontId="4"/>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6.1</vt:lpstr>
      <vt:lpstr>6.2～6.3</vt:lpstr>
      <vt:lpstr>6.4</vt:lpstr>
      <vt:lpstr>人件費　従事計画</vt:lpstr>
      <vt:lpstr>'6.1'!Print_Area</vt:lpstr>
      <vt:lpstr>'6.2～6.3'!Print_Area</vt:lpstr>
      <vt:lpstr>'6.4'!Print_Area</vt:lpstr>
      <vt:lpstr>'人件費　従事計画'!Print_Area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2016-09-20T05:02:41Z</dcterms:created>
  <dcterms:modified xsi:type="dcterms:W3CDTF">2024-05-07T12:01:58Z</dcterms:modified>
</cp:coreProperties>
</file>